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9200" windowHeight="12060" tabRatio="849" activeTab="6"/>
  </bookViews>
  <sheets>
    <sheet name="Readme" sheetId="10" r:id="rId1"/>
    <sheet name="13co_2014_RegData" sheetId="1" r:id="rId2"/>
    <sheet name="2co_2014_RegData" sheetId="3" r:id="rId3"/>
    <sheet name="Human Populations" sheetId="4" r:id="rId4"/>
    <sheet name="Pop Growth from 2014" sheetId="5" r:id="rId5"/>
    <sheet name="13co Sums" sheetId="7" r:id="rId6"/>
    <sheet name="2co Sums" sheetId="8" r:id="rId7"/>
  </sheets>
  <calcPr calcId="145621"/>
</workbook>
</file>

<file path=xl/calcChain.xml><?xml version="1.0" encoding="utf-8"?>
<calcChain xmlns="http://schemas.openxmlformats.org/spreadsheetml/2006/main">
  <c r="D7" i="8" l="1"/>
  <c r="C7" i="8"/>
  <c r="C8" i="8"/>
  <c r="B4" i="8"/>
  <c r="D4" i="8" s="1"/>
  <c r="B5" i="8"/>
  <c r="D5" i="8" s="1"/>
  <c r="B6" i="8"/>
  <c r="D6" i="8" s="1"/>
  <c r="B7" i="8"/>
  <c r="B8" i="8"/>
  <c r="D8" i="8" s="1"/>
  <c r="B9" i="8"/>
  <c r="C9" i="8" s="1"/>
  <c r="B10" i="8"/>
  <c r="C10" i="8" s="1"/>
  <c r="B11" i="8"/>
  <c r="D11" i="8" s="1"/>
  <c r="B12" i="8"/>
  <c r="D12" i="8" s="1"/>
  <c r="B13" i="8"/>
  <c r="D13" i="8" s="1"/>
  <c r="B14" i="8"/>
  <c r="D14" i="8" s="1"/>
  <c r="B15" i="8"/>
  <c r="B3" i="8"/>
  <c r="D3" i="8" s="1"/>
  <c r="D11" i="7"/>
  <c r="D12" i="7"/>
  <c r="C11" i="7"/>
  <c r="C12" i="7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C27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C26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C25" i="5"/>
  <c r="B29" i="4"/>
  <c r="B4" i="7"/>
  <c r="C4" i="7" s="1"/>
  <c r="B5" i="7"/>
  <c r="D5" i="7" s="1"/>
  <c r="B6" i="7"/>
  <c r="C6" i="7" s="1"/>
  <c r="B7" i="7"/>
  <c r="C7" i="7" s="1"/>
  <c r="B8" i="7"/>
  <c r="C8" i="7" s="1"/>
  <c r="B9" i="7"/>
  <c r="D9" i="7" s="1"/>
  <c r="B10" i="7"/>
  <c r="C10" i="7" s="1"/>
  <c r="B11" i="7"/>
  <c r="B12" i="7"/>
  <c r="B13" i="7"/>
  <c r="D13" i="7" s="1"/>
  <c r="B14" i="7"/>
  <c r="D14" i="7" s="1"/>
  <c r="B15" i="7"/>
  <c r="B3" i="7"/>
  <c r="C3" i="7" s="1"/>
  <c r="C6" i="8" l="1"/>
  <c r="C3" i="8"/>
  <c r="C5" i="8"/>
  <c r="C14" i="8"/>
  <c r="C13" i="8"/>
  <c r="D10" i="8"/>
  <c r="D9" i="8"/>
  <c r="C12" i="8"/>
  <c r="C4" i="8"/>
  <c r="C11" i="8"/>
  <c r="C14" i="7"/>
  <c r="D4" i="7"/>
  <c r="D6" i="7"/>
  <c r="D3" i="7"/>
  <c r="D8" i="7"/>
  <c r="C13" i="7"/>
  <c r="C5" i="7"/>
  <c r="D7" i="7"/>
  <c r="D10" i="7"/>
  <c r="C9" i="7"/>
  <c r="AK19" i="4"/>
  <c r="AG7" i="4" l="1"/>
  <c r="AG6" i="4"/>
  <c r="AG5" i="4"/>
  <c r="AG5" i="5" s="1"/>
  <c r="AG4" i="4"/>
  <c r="AG3" i="4"/>
  <c r="AD2" i="4"/>
  <c r="AE2" i="4"/>
  <c r="AF2" i="4"/>
  <c r="AF2" i="5" s="1"/>
  <c r="AG2" i="4"/>
  <c r="AG2" i="5" s="1"/>
  <c r="AH2" i="4"/>
  <c r="AH2" i="5" s="1"/>
  <c r="AI2" i="4"/>
  <c r="AI2" i="5" s="1"/>
  <c r="AJ2" i="4"/>
  <c r="AK2" i="4"/>
  <c r="AD3" i="4"/>
  <c r="AD3" i="5" s="1"/>
  <c r="AE3" i="4"/>
  <c r="AE3" i="5" s="1"/>
  <c r="AF3" i="4"/>
  <c r="AF3" i="5" s="1"/>
  <c r="AH3" i="4"/>
  <c r="AI3" i="4"/>
  <c r="AI3" i="5" s="1"/>
  <c r="AJ3" i="4"/>
  <c r="AK3" i="4"/>
  <c r="AK3" i="5" s="1"/>
  <c r="AD4" i="4"/>
  <c r="AD4" i="5" s="1"/>
  <c r="AE4" i="4"/>
  <c r="AE4" i="5" s="1"/>
  <c r="AF4" i="4"/>
  <c r="AH4" i="4"/>
  <c r="AH4" i="5" s="1"/>
  <c r="AI4" i="4"/>
  <c r="AJ4" i="4"/>
  <c r="AJ4" i="5" s="1"/>
  <c r="AK4" i="4"/>
  <c r="AK4" i="5" s="1"/>
  <c r="AD5" i="4"/>
  <c r="AE5" i="4"/>
  <c r="AE5" i="5" s="1"/>
  <c r="AF5" i="4"/>
  <c r="AH5" i="4"/>
  <c r="AI5" i="4"/>
  <c r="AI5" i="5" s="1"/>
  <c r="AJ5" i="4"/>
  <c r="AJ5" i="5" s="1"/>
  <c r="AK5" i="4"/>
  <c r="AD6" i="4"/>
  <c r="AD6" i="5" s="1"/>
  <c r="AE6" i="4"/>
  <c r="AE6" i="5" s="1"/>
  <c r="AF6" i="4"/>
  <c r="AF6" i="5" s="1"/>
  <c r="AG6" i="5"/>
  <c r="AH6" i="4"/>
  <c r="AH6" i="5" s="1"/>
  <c r="AI6" i="4"/>
  <c r="AI6" i="5" s="1"/>
  <c r="AJ6" i="4"/>
  <c r="AJ6" i="5" s="1"/>
  <c r="AK6" i="4"/>
  <c r="AD7" i="4"/>
  <c r="AE7" i="4"/>
  <c r="AF7" i="4"/>
  <c r="AF7" i="5" s="1"/>
  <c r="AG7" i="5"/>
  <c r="AH7" i="4"/>
  <c r="AH7" i="5" s="1"/>
  <c r="AI7" i="4"/>
  <c r="AI7" i="5" s="1"/>
  <c r="AJ7" i="4"/>
  <c r="AJ7" i="5" s="1"/>
  <c r="AK7" i="4"/>
  <c r="AD8" i="4"/>
  <c r="AE8" i="4"/>
  <c r="AF8" i="4"/>
  <c r="AF8" i="5" s="1"/>
  <c r="AG8" i="4"/>
  <c r="AG8" i="5" s="1"/>
  <c r="AH8" i="4"/>
  <c r="AH8" i="5" s="1"/>
  <c r="AI8" i="4"/>
  <c r="AI8" i="5" s="1"/>
  <c r="AJ8" i="4"/>
  <c r="AJ8" i="5" s="1"/>
  <c r="AK8" i="4"/>
  <c r="AD9" i="4"/>
  <c r="AE9" i="4"/>
  <c r="AF9" i="4"/>
  <c r="AG9" i="4"/>
  <c r="AH9" i="4"/>
  <c r="AI9" i="4"/>
  <c r="AJ9" i="4"/>
  <c r="AK9" i="4"/>
  <c r="AD10" i="4"/>
  <c r="AE10" i="4"/>
  <c r="AF10" i="4"/>
  <c r="AG10" i="4"/>
  <c r="AH10" i="4"/>
  <c r="AH10" i="5" s="1"/>
  <c r="AI10" i="4"/>
  <c r="AI10" i="5" s="1"/>
  <c r="AJ10" i="4"/>
  <c r="AJ10" i="5" s="1"/>
  <c r="AK10" i="4"/>
  <c r="AD11" i="4"/>
  <c r="AE11" i="4"/>
  <c r="AF11" i="4"/>
  <c r="AG11" i="4"/>
  <c r="AH11" i="4"/>
  <c r="AH11" i="5" s="1"/>
  <c r="AI11" i="4"/>
  <c r="AI11" i="5" s="1"/>
  <c r="AJ11" i="4"/>
  <c r="AJ11" i="5" s="1"/>
  <c r="AK11" i="4"/>
  <c r="AD12" i="4"/>
  <c r="AD12" i="5" s="1"/>
  <c r="AE12" i="4"/>
  <c r="AE12" i="5" s="1"/>
  <c r="AF12" i="4"/>
  <c r="AF12" i="5" s="1"/>
  <c r="AG12" i="4"/>
  <c r="AG12" i="5" s="1"/>
  <c r="AH12" i="4"/>
  <c r="AH12" i="5" s="1"/>
  <c r="AI12" i="4"/>
  <c r="AI12" i="5" s="1"/>
  <c r="AJ12" i="4"/>
  <c r="AJ12" i="5" s="1"/>
  <c r="AK12" i="4"/>
  <c r="AD13" i="4"/>
  <c r="AE13" i="4"/>
  <c r="AF13" i="4"/>
  <c r="AF13" i="5" s="1"/>
  <c r="AG13" i="4"/>
  <c r="AG13" i="5" s="1"/>
  <c r="AH13" i="4"/>
  <c r="AH13" i="5" s="1"/>
  <c r="AI13" i="4"/>
  <c r="AI13" i="5" s="1"/>
  <c r="AJ13" i="4"/>
  <c r="AJ13" i="5" s="1"/>
  <c r="AK13" i="4"/>
  <c r="AD14" i="4"/>
  <c r="AE14" i="4"/>
  <c r="AF14" i="4"/>
  <c r="AF14" i="5" s="1"/>
  <c r="AG14" i="4"/>
  <c r="AG14" i="5" s="1"/>
  <c r="AH14" i="4"/>
  <c r="AH14" i="5" s="1"/>
  <c r="AI14" i="4"/>
  <c r="AI14" i="5" s="1"/>
  <c r="AJ14" i="4"/>
  <c r="AJ14" i="5" s="1"/>
  <c r="AK14" i="4"/>
  <c r="AD15" i="4"/>
  <c r="AE15" i="4"/>
  <c r="AF15" i="4"/>
  <c r="AG15" i="4"/>
  <c r="AH15" i="4"/>
  <c r="AI15" i="4"/>
  <c r="AI15" i="5" s="1"/>
  <c r="AJ15" i="4"/>
  <c r="AJ15" i="5" s="1"/>
  <c r="AK15" i="4"/>
  <c r="AD16" i="4"/>
  <c r="AE16" i="4"/>
  <c r="AF16" i="4"/>
  <c r="AF16" i="5" s="1"/>
  <c r="AG16" i="4"/>
  <c r="AH16" i="4"/>
  <c r="AH16" i="5" s="1"/>
  <c r="AI16" i="4"/>
  <c r="AI16" i="5" s="1"/>
  <c r="AJ16" i="4"/>
  <c r="AJ16" i="5" s="1"/>
  <c r="AK16" i="4"/>
  <c r="AD17" i="4"/>
  <c r="AE17" i="4"/>
  <c r="AF17" i="4"/>
  <c r="AG17" i="4"/>
  <c r="AG17" i="5" s="1"/>
  <c r="AH17" i="4"/>
  <c r="AH17" i="5" s="1"/>
  <c r="AI17" i="4"/>
  <c r="AI17" i="5" s="1"/>
  <c r="AJ17" i="4"/>
  <c r="AJ17" i="5" s="1"/>
  <c r="AK17" i="4"/>
  <c r="AD18" i="4"/>
  <c r="AE18" i="4"/>
  <c r="AF18" i="4"/>
  <c r="AF18" i="5" s="1"/>
  <c r="AG18" i="4"/>
  <c r="AG18" i="5" s="1"/>
  <c r="AH18" i="4"/>
  <c r="AH18" i="5" s="1"/>
  <c r="AI18" i="4"/>
  <c r="AI18" i="5" s="1"/>
  <c r="AJ18" i="4"/>
  <c r="AJ18" i="5" s="1"/>
  <c r="AK18" i="4"/>
  <c r="AD19" i="4"/>
  <c r="AE19" i="4"/>
  <c r="AE19" i="5" s="1"/>
  <c r="AF19" i="4"/>
  <c r="AF19" i="5" s="1"/>
  <c r="AG19" i="4"/>
  <c r="AG19" i="5" s="1"/>
  <c r="AH19" i="4"/>
  <c r="AH19" i="5" s="1"/>
  <c r="AI19" i="4"/>
  <c r="AI19" i="5" s="1"/>
  <c r="AJ19" i="4"/>
  <c r="AJ19" i="5" s="1"/>
  <c r="AD20" i="4"/>
  <c r="AE20" i="4"/>
  <c r="AF20" i="4"/>
  <c r="AG20" i="4"/>
  <c r="AG20" i="5" s="1"/>
  <c r="AH20" i="4"/>
  <c r="AI20" i="4"/>
  <c r="AJ20" i="4"/>
  <c r="AJ20" i="5" s="1"/>
  <c r="AK20" i="4"/>
  <c r="AD21" i="4"/>
  <c r="AE21" i="4"/>
  <c r="AF21" i="4"/>
  <c r="AG21" i="4"/>
  <c r="AH21" i="4"/>
  <c r="AH21" i="5" s="1"/>
  <c r="AI21" i="4"/>
  <c r="AI21" i="5" s="1"/>
  <c r="AJ21" i="4"/>
  <c r="AJ21" i="5" s="1"/>
  <c r="AK21" i="4"/>
  <c r="AF22" i="5"/>
  <c r="AG22" i="5"/>
  <c r="AH22" i="5"/>
  <c r="AI22" i="5"/>
  <c r="AJ22" i="5"/>
  <c r="AC3" i="4"/>
  <c r="AC3" i="5" s="1"/>
  <c r="AC4" i="4"/>
  <c r="AC4" i="5" s="1"/>
  <c r="AC5" i="4"/>
  <c r="AC6" i="4"/>
  <c r="AC7" i="4"/>
  <c r="AC7" i="5" s="1"/>
  <c r="AC8" i="4"/>
  <c r="AC8" i="5" s="1"/>
  <c r="AC9" i="4"/>
  <c r="AC9" i="5" s="1"/>
  <c r="AC10" i="4"/>
  <c r="AC11" i="4"/>
  <c r="AC11" i="5" s="1"/>
  <c r="AC12" i="4"/>
  <c r="AC12" i="5" s="1"/>
  <c r="AC13" i="4"/>
  <c r="AC13" i="5" s="1"/>
  <c r="AC14" i="4"/>
  <c r="AC15" i="4"/>
  <c r="AC16" i="4"/>
  <c r="AC16" i="5" s="1"/>
  <c r="AC17" i="4"/>
  <c r="AC31" i="4" s="1"/>
  <c r="AC18" i="4"/>
  <c r="AC19" i="4"/>
  <c r="AC19" i="5" s="1"/>
  <c r="AC20" i="4"/>
  <c r="AC21" i="4"/>
  <c r="AC32" i="4"/>
  <c r="AC2" i="4"/>
  <c r="AC2" i="5" s="1"/>
  <c r="AL2" i="5"/>
  <c r="AL3" i="5"/>
  <c r="AF4" i="5"/>
  <c r="AG4" i="5"/>
  <c r="AI4" i="5"/>
  <c r="AL4" i="5"/>
  <c r="AC5" i="5"/>
  <c r="AK5" i="5"/>
  <c r="AL5" i="5"/>
  <c r="AC6" i="5"/>
  <c r="AK6" i="5"/>
  <c r="AL6" i="5"/>
  <c r="AD7" i="5"/>
  <c r="AE7" i="5"/>
  <c r="AK7" i="5"/>
  <c r="AL7" i="5"/>
  <c r="AD8" i="5"/>
  <c r="AE8" i="5"/>
  <c r="AK8" i="5"/>
  <c r="AL8" i="5"/>
  <c r="AD9" i="5"/>
  <c r="AE9" i="5"/>
  <c r="AF9" i="5"/>
  <c r="AG9" i="5"/>
  <c r="AH9" i="5"/>
  <c r="AI9" i="5"/>
  <c r="AJ9" i="5"/>
  <c r="AK9" i="5"/>
  <c r="AL9" i="5"/>
  <c r="AC10" i="5"/>
  <c r="AD10" i="5"/>
  <c r="AE10" i="5"/>
  <c r="AF10" i="5"/>
  <c r="AG10" i="5"/>
  <c r="AK10" i="5"/>
  <c r="AL10" i="5"/>
  <c r="AD11" i="5"/>
  <c r="AE11" i="5"/>
  <c r="AF11" i="5"/>
  <c r="AG11" i="5"/>
  <c r="AK11" i="5"/>
  <c r="AL11" i="5"/>
  <c r="AK12" i="5"/>
  <c r="AL12" i="5"/>
  <c r="AD13" i="5"/>
  <c r="AE13" i="5"/>
  <c r="AK13" i="5"/>
  <c r="AL13" i="5"/>
  <c r="AC14" i="5"/>
  <c r="AD14" i="5"/>
  <c r="AK14" i="5"/>
  <c r="AL14" i="5"/>
  <c r="AD15" i="5"/>
  <c r="AE15" i="5"/>
  <c r="AF15" i="5"/>
  <c r="AG15" i="5"/>
  <c r="AH15" i="5"/>
  <c r="AK15" i="5"/>
  <c r="AL15" i="5"/>
  <c r="AD16" i="5"/>
  <c r="AE16" i="5"/>
  <c r="AG16" i="5"/>
  <c r="AK16" i="5"/>
  <c r="AL16" i="5"/>
  <c r="AD17" i="5"/>
  <c r="AE17" i="5"/>
  <c r="AF17" i="5"/>
  <c r="AK17" i="5"/>
  <c r="AL17" i="5"/>
  <c r="AC18" i="5"/>
  <c r="AD18" i="5"/>
  <c r="AE18" i="5"/>
  <c r="AK18" i="5"/>
  <c r="AL18" i="5"/>
  <c r="AD19" i="5"/>
  <c r="AK19" i="5"/>
  <c r="AL19" i="5"/>
  <c r="AC20" i="5"/>
  <c r="AD20" i="5"/>
  <c r="AE20" i="5"/>
  <c r="AF20" i="5"/>
  <c r="AH20" i="5"/>
  <c r="AI20" i="5"/>
  <c r="AK20" i="5"/>
  <c r="AL20" i="5"/>
  <c r="AC21" i="5"/>
  <c r="AD21" i="5"/>
  <c r="AE21" i="5"/>
  <c r="AF21" i="5"/>
  <c r="AG21" i="5"/>
  <c r="AK21" i="5"/>
  <c r="AL21" i="5"/>
  <c r="AC22" i="5"/>
  <c r="AD22" i="5"/>
  <c r="AE22" i="5"/>
  <c r="AK22" i="5"/>
  <c r="AL22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" i="5"/>
  <c r="AA2" i="4"/>
  <c r="C29" i="4"/>
  <c r="H29" i="4"/>
  <c r="M29" i="4"/>
  <c r="R29" i="4"/>
  <c r="W29" i="4"/>
  <c r="AB29" i="4"/>
  <c r="AL29" i="4"/>
  <c r="C30" i="4"/>
  <c r="H30" i="4"/>
  <c r="M30" i="4"/>
  <c r="R30" i="4"/>
  <c r="W30" i="4"/>
  <c r="AB30" i="4"/>
  <c r="AL30" i="4"/>
  <c r="C31" i="4"/>
  <c r="H31" i="4"/>
  <c r="M31" i="4"/>
  <c r="R31" i="4"/>
  <c r="W31" i="4"/>
  <c r="AB31" i="4"/>
  <c r="AK31" i="4"/>
  <c r="AL31" i="4"/>
  <c r="B32" i="4"/>
  <c r="C32" i="4"/>
  <c r="D32" i="4"/>
  <c r="E32" i="4"/>
  <c r="F32" i="4"/>
  <c r="G32" i="4"/>
  <c r="H32" i="4"/>
  <c r="I32" i="4"/>
  <c r="J32" i="4"/>
  <c r="K32" i="4"/>
  <c r="L32" i="4"/>
  <c r="M32" i="4"/>
  <c r="R32" i="4"/>
  <c r="W32" i="4"/>
  <c r="AB32" i="4"/>
  <c r="AD32" i="4"/>
  <c r="AE32" i="4"/>
  <c r="AK32" i="4"/>
  <c r="AL32" i="4"/>
  <c r="AF42" i="4"/>
  <c r="AF41" i="4"/>
  <c r="AF40" i="4"/>
  <c r="AF39" i="4"/>
  <c r="AF38" i="4"/>
  <c r="AF37" i="4"/>
  <c r="AF36" i="4"/>
  <c r="AF35" i="4"/>
  <c r="AF34" i="4"/>
  <c r="AF33" i="4"/>
  <c r="AF27" i="4"/>
  <c r="AF26" i="4"/>
  <c r="AF25" i="4"/>
  <c r="AF24" i="4"/>
  <c r="AA22" i="4"/>
  <c r="AA32" i="4" s="1"/>
  <c r="Z22" i="4"/>
  <c r="Z32" i="4" s="1"/>
  <c r="Y22" i="4"/>
  <c r="Y32" i="4" s="1"/>
  <c r="X22" i="4"/>
  <c r="X32" i="4" s="1"/>
  <c r="V22" i="4"/>
  <c r="V32" i="4" s="1"/>
  <c r="U22" i="4"/>
  <c r="U32" i="4" s="1"/>
  <c r="T22" i="4"/>
  <c r="T32" i="4" s="1"/>
  <c r="S22" i="4"/>
  <c r="S32" i="4" s="1"/>
  <c r="Q22" i="4"/>
  <c r="Q32" i="4" s="1"/>
  <c r="P22" i="4"/>
  <c r="P32" i="4" s="1"/>
  <c r="O22" i="4"/>
  <c r="O32" i="4" s="1"/>
  <c r="N22" i="4"/>
  <c r="N32" i="4" s="1"/>
  <c r="AA21" i="4"/>
  <c r="Z21" i="4"/>
  <c r="Y21" i="4"/>
  <c r="X21" i="4"/>
  <c r="V21" i="4"/>
  <c r="U21" i="4"/>
  <c r="T21" i="4"/>
  <c r="S21" i="4"/>
  <c r="Q21" i="4"/>
  <c r="P21" i="4"/>
  <c r="O21" i="4"/>
  <c r="N21" i="4"/>
  <c r="L21" i="4"/>
  <c r="K21" i="4"/>
  <c r="J21" i="4"/>
  <c r="I21" i="4"/>
  <c r="G21" i="4"/>
  <c r="F21" i="4"/>
  <c r="E21" i="4"/>
  <c r="D21" i="4"/>
  <c r="AA20" i="4"/>
  <c r="Z20" i="4"/>
  <c r="Y20" i="4"/>
  <c r="X20" i="4"/>
  <c r="V20" i="4"/>
  <c r="U20" i="4"/>
  <c r="T20" i="4"/>
  <c r="S20" i="4"/>
  <c r="Q20" i="4"/>
  <c r="P20" i="4"/>
  <c r="O20" i="4"/>
  <c r="N20" i="4"/>
  <c r="L20" i="4"/>
  <c r="K20" i="4"/>
  <c r="J20" i="4"/>
  <c r="I20" i="4"/>
  <c r="G20" i="4"/>
  <c r="F20" i="4"/>
  <c r="E20" i="4"/>
  <c r="D20" i="4"/>
  <c r="AA19" i="4"/>
  <c r="Z19" i="4"/>
  <c r="Y19" i="4"/>
  <c r="X19" i="4"/>
  <c r="V19" i="4"/>
  <c r="U19" i="4"/>
  <c r="T19" i="4"/>
  <c r="S19" i="4"/>
  <c r="Q19" i="4"/>
  <c r="P19" i="4"/>
  <c r="O19" i="4"/>
  <c r="N19" i="4"/>
  <c r="L19" i="4"/>
  <c r="K19" i="4"/>
  <c r="J19" i="4"/>
  <c r="I19" i="4"/>
  <c r="G19" i="4"/>
  <c r="F19" i="4"/>
  <c r="E19" i="4"/>
  <c r="D19" i="4"/>
  <c r="AA18" i="4"/>
  <c r="Z18" i="4"/>
  <c r="Y18" i="4"/>
  <c r="X18" i="4"/>
  <c r="V18" i="4"/>
  <c r="U18" i="4"/>
  <c r="T18" i="4"/>
  <c r="S18" i="4"/>
  <c r="Q18" i="4"/>
  <c r="P18" i="4"/>
  <c r="O18" i="4"/>
  <c r="N18" i="4"/>
  <c r="L18" i="4"/>
  <c r="K18" i="4"/>
  <c r="J18" i="4"/>
  <c r="I18" i="4"/>
  <c r="G18" i="4"/>
  <c r="F18" i="4"/>
  <c r="E18" i="4"/>
  <c r="D18" i="4"/>
  <c r="AA17" i="4"/>
  <c r="Z17" i="4"/>
  <c r="Y17" i="4"/>
  <c r="X17" i="4"/>
  <c r="V17" i="4"/>
  <c r="U17" i="4"/>
  <c r="T17" i="4"/>
  <c r="S17" i="4"/>
  <c r="Q17" i="4"/>
  <c r="P17" i="4"/>
  <c r="O17" i="4"/>
  <c r="N17" i="4"/>
  <c r="L17" i="4"/>
  <c r="K17" i="4"/>
  <c r="J17" i="4"/>
  <c r="I17" i="4"/>
  <c r="G17" i="4"/>
  <c r="F17" i="4"/>
  <c r="E17" i="4"/>
  <c r="D17" i="4"/>
  <c r="D31" i="4" s="1"/>
  <c r="AA16" i="4"/>
  <c r="Z16" i="4"/>
  <c r="Y16" i="4"/>
  <c r="X16" i="4"/>
  <c r="V16" i="4"/>
  <c r="U16" i="4"/>
  <c r="T16" i="4"/>
  <c r="S16" i="4"/>
  <c r="Q16" i="4"/>
  <c r="P16" i="4"/>
  <c r="O16" i="4"/>
  <c r="N16" i="4"/>
  <c r="L16" i="4"/>
  <c r="K16" i="4"/>
  <c r="J16" i="4"/>
  <c r="I16" i="4"/>
  <c r="G16" i="4"/>
  <c r="F16" i="4"/>
  <c r="E16" i="4"/>
  <c r="D16" i="4"/>
  <c r="AA15" i="4"/>
  <c r="Z15" i="4"/>
  <c r="Y15" i="4"/>
  <c r="X15" i="4"/>
  <c r="V15" i="4"/>
  <c r="U15" i="4"/>
  <c r="T15" i="4"/>
  <c r="S15" i="4"/>
  <c r="Q15" i="4"/>
  <c r="P15" i="4"/>
  <c r="O15" i="4"/>
  <c r="N15" i="4"/>
  <c r="L15" i="4"/>
  <c r="K15" i="4"/>
  <c r="J15" i="4"/>
  <c r="I15" i="4"/>
  <c r="G15" i="4"/>
  <c r="F15" i="4"/>
  <c r="E15" i="4"/>
  <c r="D15" i="4"/>
  <c r="AA14" i="4"/>
  <c r="Z14" i="4"/>
  <c r="Y14" i="4"/>
  <c r="X14" i="4"/>
  <c r="V14" i="4"/>
  <c r="U14" i="4"/>
  <c r="T14" i="4"/>
  <c r="S14" i="4"/>
  <c r="Q14" i="4"/>
  <c r="P14" i="4"/>
  <c r="O14" i="4"/>
  <c r="N14" i="4"/>
  <c r="L14" i="4"/>
  <c r="K14" i="4"/>
  <c r="J14" i="4"/>
  <c r="I14" i="4"/>
  <c r="G14" i="4"/>
  <c r="F14" i="4"/>
  <c r="E14" i="4"/>
  <c r="D14" i="4"/>
  <c r="AA13" i="4"/>
  <c r="Z13" i="4"/>
  <c r="Y13" i="4"/>
  <c r="X13" i="4"/>
  <c r="V13" i="4"/>
  <c r="U13" i="4"/>
  <c r="T13" i="4"/>
  <c r="S13" i="4"/>
  <c r="Q13" i="4"/>
  <c r="P13" i="4"/>
  <c r="O13" i="4"/>
  <c r="N13" i="4"/>
  <c r="L13" i="4"/>
  <c r="K13" i="4"/>
  <c r="J13" i="4"/>
  <c r="I13" i="4"/>
  <c r="G13" i="4"/>
  <c r="F13" i="4"/>
  <c r="E13" i="4"/>
  <c r="D13" i="4"/>
  <c r="AA12" i="4"/>
  <c r="Z12" i="4"/>
  <c r="Y12" i="4"/>
  <c r="X12" i="4"/>
  <c r="V12" i="4"/>
  <c r="U12" i="4"/>
  <c r="T12" i="4"/>
  <c r="S12" i="4"/>
  <c r="Q12" i="4"/>
  <c r="P12" i="4"/>
  <c r="O12" i="4"/>
  <c r="N12" i="4"/>
  <c r="L12" i="4"/>
  <c r="K12" i="4"/>
  <c r="J12" i="4"/>
  <c r="I12" i="4"/>
  <c r="G12" i="4"/>
  <c r="F12" i="4"/>
  <c r="E12" i="4"/>
  <c r="D12" i="4"/>
  <c r="AA11" i="4"/>
  <c r="Z11" i="4"/>
  <c r="Y11" i="4"/>
  <c r="X11" i="4"/>
  <c r="V11" i="4"/>
  <c r="U11" i="4"/>
  <c r="T11" i="4"/>
  <c r="S11" i="4"/>
  <c r="Q11" i="4"/>
  <c r="P11" i="4"/>
  <c r="O11" i="4"/>
  <c r="N11" i="4"/>
  <c r="L11" i="4"/>
  <c r="K11" i="4"/>
  <c r="J11" i="4"/>
  <c r="I11" i="4"/>
  <c r="G11" i="4"/>
  <c r="F11" i="4"/>
  <c r="E11" i="4"/>
  <c r="D11" i="4"/>
  <c r="AA10" i="4"/>
  <c r="Z10" i="4"/>
  <c r="Y10" i="4"/>
  <c r="X10" i="4"/>
  <c r="V10" i="4"/>
  <c r="U10" i="4"/>
  <c r="T10" i="4"/>
  <c r="S10" i="4"/>
  <c r="Q10" i="4"/>
  <c r="P10" i="4"/>
  <c r="O10" i="4"/>
  <c r="N10" i="4"/>
  <c r="L10" i="4"/>
  <c r="K10" i="4"/>
  <c r="J10" i="4"/>
  <c r="I10" i="4"/>
  <c r="G10" i="4"/>
  <c r="F10" i="4"/>
  <c r="E10" i="4"/>
  <c r="D10" i="4"/>
  <c r="AA9" i="4"/>
  <c r="Z9" i="4"/>
  <c r="Y9" i="4"/>
  <c r="X9" i="4"/>
  <c r="V9" i="4"/>
  <c r="U9" i="4"/>
  <c r="T9" i="4"/>
  <c r="S9" i="4"/>
  <c r="Q9" i="4"/>
  <c r="P9" i="4"/>
  <c r="O9" i="4"/>
  <c r="N9" i="4"/>
  <c r="L9" i="4"/>
  <c r="K9" i="4"/>
  <c r="J9" i="4"/>
  <c r="I9" i="4"/>
  <c r="G9" i="4"/>
  <c r="F9" i="4"/>
  <c r="E9" i="4"/>
  <c r="D9" i="4"/>
  <c r="AA8" i="4"/>
  <c r="Z8" i="4"/>
  <c r="Y8" i="4"/>
  <c r="X8" i="4"/>
  <c r="V8" i="4"/>
  <c r="U8" i="4"/>
  <c r="T8" i="4"/>
  <c r="S8" i="4"/>
  <c r="Q8" i="4"/>
  <c r="P8" i="4"/>
  <c r="O8" i="4"/>
  <c r="N8" i="4"/>
  <c r="L8" i="4"/>
  <c r="K8" i="4"/>
  <c r="J8" i="4"/>
  <c r="I8" i="4"/>
  <c r="G8" i="4"/>
  <c r="F8" i="4"/>
  <c r="E8" i="4"/>
  <c r="D8" i="4"/>
  <c r="AA7" i="4"/>
  <c r="Z7" i="4"/>
  <c r="Y7" i="4"/>
  <c r="X7" i="4"/>
  <c r="V7" i="4"/>
  <c r="U7" i="4"/>
  <c r="T7" i="4"/>
  <c r="S7" i="4"/>
  <c r="Q7" i="4"/>
  <c r="P7" i="4"/>
  <c r="O7" i="4"/>
  <c r="N7" i="4"/>
  <c r="L7" i="4"/>
  <c r="K7" i="4"/>
  <c r="J7" i="4"/>
  <c r="I7" i="4"/>
  <c r="G7" i="4"/>
  <c r="F7" i="4"/>
  <c r="E7" i="4"/>
  <c r="D7" i="4"/>
  <c r="AA6" i="4"/>
  <c r="Z6" i="4"/>
  <c r="Y6" i="4"/>
  <c r="X6" i="4"/>
  <c r="V6" i="4"/>
  <c r="U6" i="4"/>
  <c r="T6" i="4"/>
  <c r="S6" i="4"/>
  <c r="Q6" i="4"/>
  <c r="P6" i="4"/>
  <c r="O6" i="4"/>
  <c r="N6" i="4"/>
  <c r="L6" i="4"/>
  <c r="K6" i="4"/>
  <c r="J6" i="4"/>
  <c r="I6" i="4"/>
  <c r="G6" i="4"/>
  <c r="F6" i="4"/>
  <c r="E6" i="4"/>
  <c r="D6" i="4"/>
  <c r="AA5" i="4"/>
  <c r="Z5" i="4"/>
  <c r="Y5" i="4"/>
  <c r="X5" i="4"/>
  <c r="V5" i="4"/>
  <c r="U5" i="4"/>
  <c r="T5" i="4"/>
  <c r="S5" i="4"/>
  <c r="Q5" i="4"/>
  <c r="P5" i="4"/>
  <c r="O5" i="4"/>
  <c r="N5" i="4"/>
  <c r="L5" i="4"/>
  <c r="K5" i="4"/>
  <c r="J5" i="4"/>
  <c r="I5" i="4"/>
  <c r="G5" i="4"/>
  <c r="F5" i="4"/>
  <c r="E5" i="4"/>
  <c r="D5" i="4"/>
  <c r="AA4" i="4"/>
  <c r="Z4" i="4"/>
  <c r="Y4" i="4"/>
  <c r="X4" i="4"/>
  <c r="V4" i="4"/>
  <c r="U4" i="4"/>
  <c r="T4" i="4"/>
  <c r="S4" i="4"/>
  <c r="Q4" i="4"/>
  <c r="P4" i="4"/>
  <c r="O4" i="4"/>
  <c r="N4" i="4"/>
  <c r="L4" i="4"/>
  <c r="K4" i="4"/>
  <c r="J4" i="4"/>
  <c r="I4" i="4"/>
  <c r="G4" i="4"/>
  <c r="F4" i="4"/>
  <c r="E4" i="4"/>
  <c r="D4" i="4"/>
  <c r="AA3" i="4"/>
  <c r="Z3" i="4"/>
  <c r="Y3" i="4"/>
  <c r="X3" i="4"/>
  <c r="V3" i="4"/>
  <c r="U3" i="4"/>
  <c r="U31" i="4" s="1"/>
  <c r="T3" i="4"/>
  <c r="S3" i="4"/>
  <c r="S31" i="4" s="1"/>
  <c r="Q3" i="4"/>
  <c r="P3" i="4"/>
  <c r="O3" i="4"/>
  <c r="N3" i="4"/>
  <c r="L3" i="4"/>
  <c r="L31" i="4" s="1"/>
  <c r="K3" i="4"/>
  <c r="J3" i="4"/>
  <c r="I3" i="4"/>
  <c r="I31" i="4" s="1"/>
  <c r="G3" i="4"/>
  <c r="F3" i="4"/>
  <c r="E3" i="4"/>
  <c r="D3" i="4"/>
  <c r="Z2" i="4"/>
  <c r="Y2" i="4"/>
  <c r="X2" i="4"/>
  <c r="V2" i="4"/>
  <c r="U2" i="4"/>
  <c r="T2" i="4"/>
  <c r="S2" i="4"/>
  <c r="Q2" i="4"/>
  <c r="P2" i="4"/>
  <c r="O2" i="4"/>
  <c r="N2" i="4"/>
  <c r="L2" i="4"/>
  <c r="K2" i="4"/>
  <c r="J2" i="4"/>
  <c r="I2" i="4"/>
  <c r="G2" i="4"/>
  <c r="F2" i="4"/>
  <c r="E2" i="4"/>
  <c r="D2" i="4"/>
  <c r="AG31" i="4" l="1"/>
  <c r="AJ31" i="4"/>
  <c r="AH31" i="4"/>
  <c r="AF29" i="4"/>
  <c r="AE29" i="4"/>
  <c r="AK29" i="4"/>
  <c r="AD29" i="4"/>
  <c r="AH29" i="4"/>
  <c r="AC29" i="4"/>
  <c r="AF5" i="5"/>
  <c r="AD5" i="5"/>
  <c r="AG29" i="4"/>
  <c r="AE30" i="4"/>
  <c r="AK30" i="4"/>
  <c r="AD31" i="4"/>
  <c r="AJ30" i="4"/>
  <c r="AD30" i="4"/>
  <c r="AE31" i="4"/>
  <c r="AC30" i="4"/>
  <c r="AK2" i="5"/>
  <c r="AE2" i="5"/>
  <c r="AD2" i="5"/>
  <c r="AI29" i="4"/>
  <c r="AJ2" i="5"/>
  <c r="AJ32" i="4"/>
  <c r="AI30" i="4"/>
  <c r="AI32" i="4"/>
  <c r="AI31" i="4"/>
  <c r="AH30" i="4"/>
  <c r="AE14" i="5"/>
  <c r="AF32" i="4"/>
  <c r="AF31" i="4"/>
  <c r="AH5" i="5"/>
  <c r="AJ29" i="4"/>
  <c r="AJ3" i="5"/>
  <c r="AH3" i="5"/>
  <c r="AG3" i="5"/>
  <c r="AH32" i="4"/>
  <c r="AG30" i="4"/>
  <c r="AG32" i="4"/>
  <c r="AF30" i="4"/>
  <c r="AC17" i="5"/>
  <c r="AC15" i="5"/>
  <c r="Q30" i="4"/>
  <c r="U29" i="4"/>
  <c r="E31" i="4"/>
  <c r="S30" i="4"/>
  <c r="P31" i="4"/>
  <c r="AA29" i="4"/>
  <c r="AA30" i="4"/>
  <c r="I30" i="4"/>
  <c r="T29" i="4"/>
  <c r="O31" i="4"/>
  <c r="F31" i="4"/>
  <c r="G31" i="4"/>
  <c r="AA31" i="4"/>
  <c r="T30" i="4"/>
  <c r="L29" i="4"/>
  <c r="U30" i="4"/>
  <c r="P30" i="4"/>
  <c r="X29" i="4"/>
  <c r="K29" i="4"/>
  <c r="X30" i="4"/>
  <c r="V30" i="4"/>
  <c r="T31" i="4"/>
  <c r="O29" i="4"/>
  <c r="J29" i="4"/>
  <c r="Q29" i="4"/>
  <c r="O30" i="4"/>
  <c r="D30" i="4"/>
  <c r="N30" i="4"/>
  <c r="K31" i="4"/>
  <c r="F29" i="4"/>
  <c r="P29" i="4"/>
  <c r="Z31" i="4"/>
  <c r="V29" i="4"/>
  <c r="K30" i="4"/>
  <c r="D29" i="4"/>
  <c r="S29" i="4"/>
  <c r="L30" i="4"/>
  <c r="J31" i="4"/>
  <c r="Y29" i="4"/>
  <c r="Y31" i="4"/>
  <c r="E30" i="4"/>
  <c r="Y30" i="4"/>
  <c r="B31" i="4"/>
  <c r="V31" i="4"/>
  <c r="G29" i="4"/>
  <c r="Q31" i="4"/>
  <c r="J30" i="4"/>
  <c r="F30" i="4"/>
  <c r="N29" i="4"/>
  <c r="I29" i="4"/>
  <c r="Z29" i="4"/>
  <c r="B30" i="4"/>
  <c r="G30" i="4"/>
  <c r="E29" i="4"/>
  <c r="Z30" i="4"/>
  <c r="N31" i="4"/>
  <c r="X31" i="4"/>
</calcChain>
</file>

<file path=xl/sharedStrings.xml><?xml version="1.0" encoding="utf-8"?>
<sst xmlns="http://schemas.openxmlformats.org/spreadsheetml/2006/main" count="79" uniqueCount="44">
  <si>
    <t>yearID</t>
  </si>
  <si>
    <t>sourceTypeID</t>
  </si>
  <si>
    <t>salesGrowthFactor</t>
  </si>
  <si>
    <t>sourceTypePopulation</t>
  </si>
  <si>
    <t>migrationRate</t>
  </si>
  <si>
    <t>Barrow</t>
  </si>
  <si>
    <t>Bartow</t>
  </si>
  <si>
    <t>Carroll</t>
  </si>
  <si>
    <t>Cherokee</t>
  </si>
  <si>
    <t>Clayton</t>
  </si>
  <si>
    <t>Cobb</t>
  </si>
  <si>
    <t>Coweta</t>
  </si>
  <si>
    <t>DeKalb</t>
  </si>
  <si>
    <t>Douglas</t>
  </si>
  <si>
    <t>Fayette</t>
  </si>
  <si>
    <t>Forsyth</t>
  </si>
  <si>
    <t>Fulton</t>
  </si>
  <si>
    <t>Gwinnett</t>
  </si>
  <si>
    <t>Hall</t>
  </si>
  <si>
    <t>Henry</t>
  </si>
  <si>
    <t>Newton</t>
  </si>
  <si>
    <t>Paulding</t>
  </si>
  <si>
    <t>Rockdale</t>
  </si>
  <si>
    <t>Spalding</t>
  </si>
  <si>
    <t>Walton</t>
  </si>
  <si>
    <t>Putnam</t>
  </si>
  <si>
    <t>*Putnam 2007-2009 population is from Census Estimate</t>
  </si>
  <si>
    <t>*Putnam population estimates from Georgia Office of Planning and Budget 2012 estimates</t>
  </si>
  <si>
    <t>*yellow highlights are data from ARC estimtaes or GOPB</t>
  </si>
  <si>
    <t>13 county</t>
  </si>
  <si>
    <t>7 county</t>
  </si>
  <si>
    <t>2 county</t>
  </si>
  <si>
    <t>FIPS</t>
  </si>
  <si>
    <t>Source Type</t>
  </si>
  <si>
    <t>VEHPOP_13</t>
  </si>
  <si>
    <t>VEHPOP_2</t>
  </si>
  <si>
    <t>2014 RegData for 13co and 2co as listed in the tabs are the original data obtained from Polk/IHS by GA EPD and provided to Atlanta ARC</t>
  </si>
  <si>
    <t>Human population table contains the populations, while pop growth from 2014 tab lists by relative growth over time</t>
  </si>
  <si>
    <t>These growth factors are applied to the 2014 RegData for the appropriate county group with the resulting "Sums" for 13co and 2co listed.</t>
  </si>
  <si>
    <t>The only exception is for long-haul combination trucks (type 62) where national HPMS vehicle per VMT values (MOVES defaults) were applied</t>
  </si>
  <si>
    <t>for the appropriate year and multiplied by the actual local VMT for combination trucks for the area (to grab long haul vs. short haul a national ratio</t>
  </si>
  <si>
    <t>of these two vehicles from MOVES national defaults was used). National values are applied to long-haul combination trucks because</t>
  </si>
  <si>
    <t>local registration data is of no use with these vehicles traveling across the whole country so you have to look at national behavior of any</t>
  </si>
  <si>
    <t>of these trucks.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</si>
</sst>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2" fillId="2" borderId="0" xfId="1" applyNumberFormat="1" applyFont="1" applyFill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43" fontId="0" fillId="0" borderId="0" xfId="1" applyNumberFormat="1" applyFont="1" applyFill="1" applyAlignment="1">
      <alignment horizontal="center" vertical="center"/>
    </xf>
    <xf numFmtId="0" fontId="0" fillId="0" borderId="0" xfId="0" applyBorder="1"/>
    <xf numFmtId="1" fontId="3" fillId="0" borderId="0" xfId="2" applyNumberFormat="1" applyFont="1" applyFill="1" applyBorder="1" applyAlignment="1">
      <alignment horizontal="right" wrapText="1"/>
    </xf>
    <xf numFmtId="1" fontId="0" fillId="0" borderId="0" xfId="0" applyNumberFormat="1"/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1" fontId="0" fillId="0" borderId="0" xfId="0" applyNumberFormat="1"/>
    <xf numFmtId="1" fontId="0" fillId="0" borderId="0" xfId="0" applyNumberFormat="1"/>
  </cellXfs>
  <cellStyles count="3">
    <cellStyle name="Comma" xfId="1" builtinId="3"/>
    <cellStyle name="Normal" xfId="0" builtinId="0"/>
    <cellStyle name="Normal_VPOP_VClass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D27" sqref="D27"/>
    </sheetView>
  </sheetViews>
  <sheetFormatPr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19" sqref="C19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2014</v>
      </c>
      <c r="B2">
        <v>11</v>
      </c>
      <c r="C2">
        <v>0</v>
      </c>
      <c r="D2">
        <v>86971</v>
      </c>
      <c r="E2">
        <v>0</v>
      </c>
    </row>
    <row r="3" spans="1:5" x14ac:dyDescent="0.25">
      <c r="A3">
        <v>2014</v>
      </c>
      <c r="B3">
        <v>21</v>
      </c>
      <c r="C3">
        <v>0</v>
      </c>
      <c r="D3">
        <v>2163826</v>
      </c>
      <c r="E3">
        <v>0</v>
      </c>
    </row>
    <row r="4" spans="1:5" x14ac:dyDescent="0.25">
      <c r="A4">
        <v>2014</v>
      </c>
      <c r="B4">
        <v>31</v>
      </c>
      <c r="C4">
        <v>0</v>
      </c>
      <c r="D4">
        <v>1590499</v>
      </c>
      <c r="E4">
        <v>0</v>
      </c>
    </row>
    <row r="5" spans="1:5" x14ac:dyDescent="0.25">
      <c r="A5">
        <v>2014</v>
      </c>
      <c r="B5">
        <v>32</v>
      </c>
      <c r="C5">
        <v>0</v>
      </c>
      <c r="D5">
        <v>475299</v>
      </c>
      <c r="E5">
        <v>0</v>
      </c>
    </row>
    <row r="6" spans="1:5" x14ac:dyDescent="0.25">
      <c r="A6">
        <v>2014</v>
      </c>
      <c r="B6">
        <v>41</v>
      </c>
      <c r="C6">
        <v>0</v>
      </c>
      <c r="D6">
        <v>607</v>
      </c>
      <c r="E6">
        <v>0</v>
      </c>
    </row>
    <row r="7" spans="1:5" x14ac:dyDescent="0.25">
      <c r="A7">
        <v>2014</v>
      </c>
      <c r="B7">
        <v>42</v>
      </c>
      <c r="C7">
        <v>0</v>
      </c>
      <c r="D7">
        <v>2812</v>
      </c>
      <c r="E7">
        <v>0</v>
      </c>
    </row>
    <row r="8" spans="1:5" x14ac:dyDescent="0.25">
      <c r="A8">
        <v>2014</v>
      </c>
      <c r="B8">
        <v>43</v>
      </c>
      <c r="C8">
        <v>0</v>
      </c>
      <c r="D8">
        <v>10360</v>
      </c>
      <c r="E8">
        <v>0</v>
      </c>
    </row>
    <row r="9" spans="1:5" x14ac:dyDescent="0.25">
      <c r="A9">
        <v>2014</v>
      </c>
      <c r="B9">
        <v>51</v>
      </c>
      <c r="C9">
        <v>0</v>
      </c>
      <c r="D9">
        <v>670</v>
      </c>
      <c r="E9">
        <v>0</v>
      </c>
    </row>
    <row r="10" spans="1:5" x14ac:dyDescent="0.25">
      <c r="A10">
        <v>2014</v>
      </c>
      <c r="B10">
        <v>52</v>
      </c>
      <c r="C10">
        <v>0</v>
      </c>
      <c r="D10">
        <v>61798.079999998597</v>
      </c>
      <c r="E10">
        <v>0</v>
      </c>
    </row>
    <row r="11" spans="1:5" x14ac:dyDescent="0.25">
      <c r="A11">
        <v>2014</v>
      </c>
      <c r="B11">
        <v>53</v>
      </c>
      <c r="C11">
        <v>0</v>
      </c>
      <c r="D11">
        <v>2574.91999999994</v>
      </c>
      <c r="E11">
        <v>0</v>
      </c>
    </row>
    <row r="12" spans="1:5" x14ac:dyDescent="0.25">
      <c r="A12">
        <v>2014</v>
      </c>
      <c r="B12">
        <v>54</v>
      </c>
      <c r="C12">
        <v>0</v>
      </c>
      <c r="D12">
        <v>4646</v>
      </c>
      <c r="E12">
        <v>0</v>
      </c>
    </row>
    <row r="13" spans="1:5" x14ac:dyDescent="0.25">
      <c r="A13">
        <v>2014</v>
      </c>
      <c r="B13">
        <v>61</v>
      </c>
      <c r="C13">
        <v>0</v>
      </c>
      <c r="D13">
        <v>11022</v>
      </c>
      <c r="E13">
        <v>0</v>
      </c>
    </row>
    <row r="14" spans="1:5" x14ac:dyDescent="0.25">
      <c r="A14">
        <v>2014</v>
      </c>
      <c r="B14">
        <v>62</v>
      </c>
      <c r="C14">
        <v>0</v>
      </c>
      <c r="D14">
        <v>12778.6</v>
      </c>
      <c r="E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18" sqref="D18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2014</v>
      </c>
      <c r="B2">
        <v>11</v>
      </c>
      <c r="C2">
        <v>0</v>
      </c>
      <c r="D2">
        <v>6571</v>
      </c>
      <c r="E2">
        <v>0</v>
      </c>
    </row>
    <row r="3" spans="1:5" x14ac:dyDescent="0.25">
      <c r="A3">
        <v>2014</v>
      </c>
      <c r="B3">
        <v>21</v>
      </c>
      <c r="C3">
        <v>0</v>
      </c>
      <c r="D3">
        <v>79648</v>
      </c>
      <c r="E3">
        <v>0</v>
      </c>
    </row>
    <row r="4" spans="1:5" x14ac:dyDescent="0.25">
      <c r="A4">
        <v>2014</v>
      </c>
      <c r="B4">
        <v>31</v>
      </c>
      <c r="C4">
        <v>0</v>
      </c>
      <c r="D4">
        <v>97653</v>
      </c>
      <c r="E4">
        <v>0</v>
      </c>
    </row>
    <row r="5" spans="1:5" x14ac:dyDescent="0.25">
      <c r="A5">
        <v>2014</v>
      </c>
      <c r="B5">
        <v>32</v>
      </c>
      <c r="C5">
        <v>0</v>
      </c>
      <c r="D5">
        <v>5536</v>
      </c>
      <c r="E5">
        <v>0</v>
      </c>
    </row>
    <row r="6" spans="1:5" x14ac:dyDescent="0.25">
      <c r="A6">
        <v>2014</v>
      </c>
      <c r="B6">
        <v>41</v>
      </c>
      <c r="C6">
        <v>0</v>
      </c>
      <c r="D6">
        <v>32</v>
      </c>
      <c r="E6">
        <v>0</v>
      </c>
    </row>
    <row r="7" spans="1:5" x14ac:dyDescent="0.25">
      <c r="A7">
        <v>2014</v>
      </c>
      <c r="B7">
        <v>42</v>
      </c>
      <c r="C7">
        <v>0</v>
      </c>
      <c r="D7">
        <v>47</v>
      </c>
      <c r="E7">
        <v>0</v>
      </c>
    </row>
    <row r="8" spans="1:5" x14ac:dyDescent="0.25">
      <c r="A8">
        <v>2014</v>
      </c>
      <c r="B8">
        <v>43</v>
      </c>
      <c r="C8">
        <v>0</v>
      </c>
      <c r="D8">
        <v>501</v>
      </c>
      <c r="E8">
        <v>0</v>
      </c>
    </row>
    <row r="9" spans="1:5" x14ac:dyDescent="0.25">
      <c r="A9">
        <v>2014</v>
      </c>
      <c r="B9">
        <v>51</v>
      </c>
      <c r="C9">
        <v>0</v>
      </c>
      <c r="D9">
        <v>66</v>
      </c>
      <c r="E9">
        <v>0</v>
      </c>
    </row>
    <row r="10" spans="1:5" x14ac:dyDescent="0.25">
      <c r="A10">
        <v>2014</v>
      </c>
      <c r="B10">
        <v>52</v>
      </c>
      <c r="C10">
        <v>0</v>
      </c>
      <c r="D10">
        <v>2444.1600000000099</v>
      </c>
      <c r="E10">
        <v>0</v>
      </c>
    </row>
    <row r="11" spans="1:5" x14ac:dyDescent="0.25">
      <c r="A11">
        <v>2014</v>
      </c>
      <c r="B11">
        <v>53</v>
      </c>
      <c r="C11">
        <v>0</v>
      </c>
      <c r="D11">
        <v>101.84</v>
      </c>
      <c r="E11">
        <v>0</v>
      </c>
    </row>
    <row r="12" spans="1:5" x14ac:dyDescent="0.25">
      <c r="A12">
        <v>2014</v>
      </c>
      <c r="B12">
        <v>54</v>
      </c>
      <c r="C12">
        <v>0</v>
      </c>
      <c r="D12">
        <v>470</v>
      </c>
      <c r="E12">
        <v>0</v>
      </c>
    </row>
    <row r="13" spans="1:5" x14ac:dyDescent="0.25">
      <c r="A13">
        <v>2014</v>
      </c>
      <c r="B13">
        <v>61</v>
      </c>
      <c r="C13">
        <v>0</v>
      </c>
      <c r="D13">
        <v>270</v>
      </c>
      <c r="E13">
        <v>0</v>
      </c>
    </row>
    <row r="14" spans="1:5" x14ac:dyDescent="0.25">
      <c r="A14">
        <v>2014</v>
      </c>
      <c r="B14">
        <v>62</v>
      </c>
      <c r="C14">
        <v>0</v>
      </c>
      <c r="D14">
        <v>1987.31</v>
      </c>
      <c r="E1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3"/>
  <sheetViews>
    <sheetView zoomScale="85" zoomScaleNormal="85" workbookViewId="0">
      <selection activeCell="I26" sqref="I26"/>
    </sheetView>
  </sheetViews>
  <sheetFormatPr defaultRowHeight="15" x14ac:dyDescent="0.25"/>
  <cols>
    <col min="1" max="1" width="13" style="1" customWidth="1"/>
    <col min="2" max="38" width="10.5703125" style="1" bestFit="1" customWidth="1"/>
    <col min="39" max="16384" width="9.140625" style="1"/>
  </cols>
  <sheetData>
    <row r="1" spans="1:38" x14ac:dyDescent="0.25">
      <c r="B1" s="2">
        <v>2014</v>
      </c>
      <c r="C1" s="2">
        <v>2015</v>
      </c>
      <c r="D1" s="3">
        <v>2016</v>
      </c>
      <c r="E1" s="1">
        <v>2017</v>
      </c>
      <c r="F1" s="1">
        <v>2018</v>
      </c>
      <c r="G1" s="1">
        <v>2019</v>
      </c>
      <c r="H1" s="2">
        <v>2020</v>
      </c>
      <c r="I1" s="1">
        <v>2021</v>
      </c>
      <c r="J1" s="1">
        <v>2022</v>
      </c>
      <c r="K1" s="1">
        <v>2023</v>
      </c>
      <c r="L1" s="1">
        <v>2024</v>
      </c>
      <c r="M1" s="1">
        <v>2025</v>
      </c>
      <c r="N1" s="1">
        <v>2026</v>
      </c>
      <c r="O1" s="1">
        <v>2027</v>
      </c>
      <c r="P1" s="1">
        <v>2028</v>
      </c>
      <c r="Q1" s="1">
        <v>2029</v>
      </c>
      <c r="R1" s="2">
        <v>2030</v>
      </c>
      <c r="S1" s="3">
        <v>2031</v>
      </c>
      <c r="T1" s="1">
        <v>2032</v>
      </c>
      <c r="U1" s="1">
        <v>2033</v>
      </c>
      <c r="V1" s="1">
        <v>2034</v>
      </c>
      <c r="W1" s="1">
        <v>2035</v>
      </c>
      <c r="X1" s="1">
        <v>2036</v>
      </c>
      <c r="Y1" s="1">
        <v>2037</v>
      </c>
      <c r="Z1" s="1">
        <v>2038</v>
      </c>
      <c r="AA1" s="1">
        <v>2039</v>
      </c>
      <c r="AB1" s="2">
        <v>2040</v>
      </c>
      <c r="AC1" s="1">
        <v>2041</v>
      </c>
      <c r="AD1" s="1">
        <v>2042</v>
      </c>
      <c r="AE1" s="1">
        <v>2043</v>
      </c>
      <c r="AF1" s="1">
        <v>2044</v>
      </c>
      <c r="AG1" s="1">
        <v>2045</v>
      </c>
      <c r="AH1" s="1">
        <v>2046</v>
      </c>
      <c r="AI1" s="1">
        <v>2047</v>
      </c>
      <c r="AJ1" s="1">
        <v>2048</v>
      </c>
      <c r="AK1" s="1">
        <v>2049</v>
      </c>
      <c r="AL1" s="2">
        <v>2050</v>
      </c>
    </row>
    <row r="2" spans="1:38" x14ac:dyDescent="0.25">
      <c r="A2" s="1" t="s">
        <v>5</v>
      </c>
      <c r="B2" s="6">
        <v>73075</v>
      </c>
      <c r="C2" s="6">
        <v>75103</v>
      </c>
      <c r="D2" s="7">
        <f t="shared" ref="D2:G21" si="0">((D$1-$C$1)*($H2-$C2)/($H$1-$C$1))+$C2</f>
        <v>77905.600000000006</v>
      </c>
      <c r="E2" s="7">
        <f t="shared" si="0"/>
        <v>80708.2</v>
      </c>
      <c r="F2" s="7">
        <f t="shared" si="0"/>
        <v>83510.8</v>
      </c>
      <c r="G2" s="7">
        <f t="shared" si="0"/>
        <v>86313.4</v>
      </c>
      <c r="H2" s="5">
        <v>89116</v>
      </c>
      <c r="I2" s="4">
        <f t="shared" ref="I2:L21" si="1">((I$1-$H$1)*($M2-$H2)/($M$1-$H$1))+$H2</f>
        <v>91636.800000000003</v>
      </c>
      <c r="J2" s="4">
        <f t="shared" si="1"/>
        <v>94157.6</v>
      </c>
      <c r="K2" s="4">
        <f t="shared" si="1"/>
        <v>96678.399999999994</v>
      </c>
      <c r="L2" s="4">
        <f t="shared" si="1"/>
        <v>99199.2</v>
      </c>
      <c r="M2" s="6">
        <v>101720</v>
      </c>
      <c r="N2" s="4">
        <f t="shared" ref="N2:Q21" si="2">((N$1-$M$1)*($R2-$M2)/($R$1-$M$1))+$M2</f>
        <v>104119.2</v>
      </c>
      <c r="O2" s="4">
        <f t="shared" si="2"/>
        <v>106518.39999999999</v>
      </c>
      <c r="P2" s="4">
        <f t="shared" si="2"/>
        <v>108917.6</v>
      </c>
      <c r="Q2" s="4">
        <f t="shared" si="2"/>
        <v>111316.8</v>
      </c>
      <c r="R2" s="5">
        <v>113716</v>
      </c>
      <c r="S2" s="4">
        <f t="shared" ref="S2:V22" si="3">((S$1-$R$1)*($W2-$R2)/($W$1-$R$1))+$R2</f>
        <v>115934.8</v>
      </c>
      <c r="T2" s="4">
        <f t="shared" si="3"/>
        <v>118153.60000000001</v>
      </c>
      <c r="U2" s="4">
        <f t="shared" si="3"/>
        <v>120372.4</v>
      </c>
      <c r="V2" s="4">
        <f t="shared" si="3"/>
        <v>122591.2</v>
      </c>
      <c r="W2" s="6">
        <v>124810</v>
      </c>
      <c r="X2" s="4">
        <f t="shared" ref="X2:AA22" si="4">((X$1-$W$1)*($AB2-$W2)/($AB$1-$W$1))+$W2</f>
        <v>126987.2</v>
      </c>
      <c r="Y2" s="4">
        <f t="shared" si="4"/>
        <v>129164.4</v>
      </c>
      <c r="Z2" s="4">
        <f t="shared" si="4"/>
        <v>131341.6</v>
      </c>
      <c r="AA2" s="4">
        <f t="shared" si="4"/>
        <v>133518.79999999999</v>
      </c>
      <c r="AB2" s="5">
        <v>135696</v>
      </c>
      <c r="AC2" s="4">
        <f>((AC$1-$AB$1)*($AL2-$AB2)/($AL$1-$AB$1))+$AB2</f>
        <v>138381.70000000001</v>
      </c>
      <c r="AD2" s="4">
        <f t="shared" ref="AD2:AK2" si="5">((AD$1-$AB$1)*($AL2-$AB2)/($AL$1-$AB$1))+$AB2</f>
        <v>141067.4</v>
      </c>
      <c r="AE2" s="4">
        <f t="shared" si="5"/>
        <v>143753.1</v>
      </c>
      <c r="AF2" s="4">
        <f t="shared" si="5"/>
        <v>146438.79999999999</v>
      </c>
      <c r="AG2" s="4">
        <f t="shared" si="5"/>
        <v>149124.5</v>
      </c>
      <c r="AH2" s="4">
        <f t="shared" si="5"/>
        <v>151810.20000000001</v>
      </c>
      <c r="AI2" s="4">
        <f t="shared" si="5"/>
        <v>154495.9</v>
      </c>
      <c r="AJ2" s="4">
        <f t="shared" si="5"/>
        <v>157181.6</v>
      </c>
      <c r="AK2" s="4">
        <f t="shared" si="5"/>
        <v>159867.29999999999</v>
      </c>
      <c r="AL2" s="5">
        <v>162553</v>
      </c>
    </row>
    <row r="3" spans="1:38" x14ac:dyDescent="0.25">
      <c r="A3" s="18" t="s">
        <v>6</v>
      </c>
      <c r="B3" s="6">
        <v>108228</v>
      </c>
      <c r="C3" s="6">
        <v>110448</v>
      </c>
      <c r="D3" s="7">
        <f t="shared" si="0"/>
        <v>114325</v>
      </c>
      <c r="E3" s="7">
        <f t="shared" si="0"/>
        <v>118202</v>
      </c>
      <c r="F3" s="7">
        <f t="shared" si="0"/>
        <v>122079</v>
      </c>
      <c r="G3" s="7">
        <f t="shared" si="0"/>
        <v>125956</v>
      </c>
      <c r="H3" s="5">
        <v>129833</v>
      </c>
      <c r="I3" s="4">
        <f t="shared" si="1"/>
        <v>132934.6</v>
      </c>
      <c r="J3" s="4">
        <f t="shared" si="1"/>
        <v>136036.20000000001</v>
      </c>
      <c r="K3" s="4">
        <f t="shared" si="1"/>
        <v>139137.79999999999</v>
      </c>
      <c r="L3" s="4">
        <f t="shared" si="1"/>
        <v>142239.4</v>
      </c>
      <c r="M3" s="6">
        <v>145341</v>
      </c>
      <c r="N3" s="4">
        <f t="shared" si="2"/>
        <v>148110.39999999999</v>
      </c>
      <c r="O3" s="4">
        <f t="shared" si="2"/>
        <v>150879.79999999999</v>
      </c>
      <c r="P3" s="4">
        <f t="shared" si="2"/>
        <v>153649.20000000001</v>
      </c>
      <c r="Q3" s="4">
        <f t="shared" si="2"/>
        <v>156418.6</v>
      </c>
      <c r="R3" s="5">
        <v>159188</v>
      </c>
      <c r="S3" s="4">
        <f t="shared" si="3"/>
        <v>161476.20000000001</v>
      </c>
      <c r="T3" s="4">
        <f t="shared" si="3"/>
        <v>163764.4</v>
      </c>
      <c r="U3" s="4">
        <f t="shared" si="3"/>
        <v>166052.6</v>
      </c>
      <c r="V3" s="4">
        <f t="shared" si="3"/>
        <v>168340.8</v>
      </c>
      <c r="W3" s="6">
        <v>170629</v>
      </c>
      <c r="X3" s="4">
        <f t="shared" si="4"/>
        <v>172320</v>
      </c>
      <c r="Y3" s="4">
        <f t="shared" si="4"/>
        <v>174011</v>
      </c>
      <c r="Z3" s="4">
        <f t="shared" si="4"/>
        <v>175702</v>
      </c>
      <c r="AA3" s="4">
        <f t="shared" si="4"/>
        <v>177393</v>
      </c>
      <c r="AB3" s="5">
        <v>179084</v>
      </c>
      <c r="AC3" s="4">
        <f t="shared" ref="AC3:AK21" si="6">((AC$1-$AB$1)*($AL3-$AB3)/($AL$1-$AB$1))+$AB3</f>
        <v>181335.9</v>
      </c>
      <c r="AD3" s="4">
        <f t="shared" si="6"/>
        <v>183587.8</v>
      </c>
      <c r="AE3" s="4">
        <f t="shared" si="6"/>
        <v>185839.7</v>
      </c>
      <c r="AF3" s="4">
        <f t="shared" si="6"/>
        <v>188091.6</v>
      </c>
      <c r="AG3" s="4">
        <f>((AG$1-$AB$1)*($AL3-$AB3)/($AL$1-$AB$1))+$AB3</f>
        <v>190343.5</v>
      </c>
      <c r="AH3" s="4">
        <f t="shared" si="6"/>
        <v>192595.4</v>
      </c>
      <c r="AI3" s="4">
        <f t="shared" si="6"/>
        <v>194847.3</v>
      </c>
      <c r="AJ3" s="4">
        <f t="shared" si="6"/>
        <v>197099.2</v>
      </c>
      <c r="AK3" s="4">
        <f t="shared" si="6"/>
        <v>199351.1</v>
      </c>
      <c r="AL3" s="5">
        <v>201603</v>
      </c>
    </row>
    <row r="4" spans="1:38" x14ac:dyDescent="0.25">
      <c r="A4" s="1" t="s">
        <v>7</v>
      </c>
      <c r="B4" s="6">
        <v>115070</v>
      </c>
      <c r="C4" s="6">
        <v>116236</v>
      </c>
      <c r="D4" s="7">
        <f t="shared" si="0"/>
        <v>118523.2</v>
      </c>
      <c r="E4" s="7">
        <f t="shared" si="0"/>
        <v>120810.4</v>
      </c>
      <c r="F4" s="7">
        <f t="shared" si="0"/>
        <v>123097.60000000001</v>
      </c>
      <c r="G4" s="7">
        <f t="shared" si="0"/>
        <v>125384.8</v>
      </c>
      <c r="H4" s="5">
        <v>127672</v>
      </c>
      <c r="I4" s="4">
        <f t="shared" si="1"/>
        <v>129783.4</v>
      </c>
      <c r="J4" s="4">
        <f t="shared" si="1"/>
        <v>131894.79999999999</v>
      </c>
      <c r="K4" s="4">
        <f t="shared" si="1"/>
        <v>134006.20000000001</v>
      </c>
      <c r="L4" s="4">
        <f t="shared" si="1"/>
        <v>136117.6</v>
      </c>
      <c r="M4" s="6">
        <v>138229</v>
      </c>
      <c r="N4" s="4">
        <f t="shared" si="2"/>
        <v>140320.20000000001</v>
      </c>
      <c r="O4" s="4">
        <f t="shared" si="2"/>
        <v>142411.4</v>
      </c>
      <c r="P4" s="4">
        <f t="shared" si="2"/>
        <v>144502.6</v>
      </c>
      <c r="Q4" s="4">
        <f t="shared" si="2"/>
        <v>146593.79999999999</v>
      </c>
      <c r="R4" s="5">
        <v>148685</v>
      </c>
      <c r="S4" s="4">
        <f t="shared" si="3"/>
        <v>150632.79999999999</v>
      </c>
      <c r="T4" s="4">
        <f t="shared" si="3"/>
        <v>152580.6</v>
      </c>
      <c r="U4" s="4">
        <f t="shared" si="3"/>
        <v>154528.4</v>
      </c>
      <c r="V4" s="4">
        <f t="shared" si="3"/>
        <v>156476.20000000001</v>
      </c>
      <c r="W4" s="6">
        <v>158424</v>
      </c>
      <c r="X4" s="4">
        <f t="shared" si="4"/>
        <v>160124.4</v>
      </c>
      <c r="Y4" s="4">
        <f t="shared" si="4"/>
        <v>161824.79999999999</v>
      </c>
      <c r="Z4" s="4">
        <f t="shared" si="4"/>
        <v>163525.20000000001</v>
      </c>
      <c r="AA4" s="4">
        <f t="shared" si="4"/>
        <v>165225.60000000001</v>
      </c>
      <c r="AB4" s="5">
        <v>166926</v>
      </c>
      <c r="AC4" s="4">
        <f t="shared" si="6"/>
        <v>168974.3</v>
      </c>
      <c r="AD4" s="4">
        <f t="shared" si="6"/>
        <v>171022.6</v>
      </c>
      <c r="AE4" s="4">
        <f t="shared" si="6"/>
        <v>173070.9</v>
      </c>
      <c r="AF4" s="4">
        <f t="shared" si="6"/>
        <v>175119.2</v>
      </c>
      <c r="AG4" s="4">
        <f>((AG$1-$AB$1)*($AL4-$AB4)/($AL$1-$AB$1))+$AB4</f>
        <v>177167.5</v>
      </c>
      <c r="AH4" s="4">
        <f t="shared" si="6"/>
        <v>179215.8</v>
      </c>
      <c r="AI4" s="4">
        <f t="shared" si="6"/>
        <v>181264.1</v>
      </c>
      <c r="AJ4" s="4">
        <f t="shared" si="6"/>
        <v>183312.4</v>
      </c>
      <c r="AK4" s="4">
        <f t="shared" si="6"/>
        <v>185360.7</v>
      </c>
      <c r="AL4" s="5">
        <v>187409</v>
      </c>
    </row>
    <row r="5" spans="1:38" x14ac:dyDescent="0.25">
      <c r="A5" s="19" t="s">
        <v>8</v>
      </c>
      <c r="B5" s="6">
        <v>228037</v>
      </c>
      <c r="C5" s="6">
        <v>233231</v>
      </c>
      <c r="D5" s="7">
        <f t="shared" si="0"/>
        <v>240160.2</v>
      </c>
      <c r="E5" s="7">
        <f t="shared" si="0"/>
        <v>247089.4</v>
      </c>
      <c r="F5" s="7">
        <f t="shared" si="0"/>
        <v>254018.6</v>
      </c>
      <c r="G5" s="7">
        <f t="shared" si="0"/>
        <v>260947.8</v>
      </c>
      <c r="H5" s="5">
        <v>267877</v>
      </c>
      <c r="I5" s="4">
        <f t="shared" si="1"/>
        <v>274293.2</v>
      </c>
      <c r="J5" s="4">
        <f t="shared" si="1"/>
        <v>280709.40000000002</v>
      </c>
      <c r="K5" s="4">
        <f t="shared" si="1"/>
        <v>287125.59999999998</v>
      </c>
      <c r="L5" s="4">
        <f t="shared" si="1"/>
        <v>293541.8</v>
      </c>
      <c r="M5" s="6">
        <v>299958</v>
      </c>
      <c r="N5" s="4">
        <f t="shared" si="2"/>
        <v>306496.2</v>
      </c>
      <c r="O5" s="4">
        <f t="shared" si="2"/>
        <v>313034.40000000002</v>
      </c>
      <c r="P5" s="4">
        <f t="shared" si="2"/>
        <v>319572.59999999998</v>
      </c>
      <c r="Q5" s="4">
        <f t="shared" si="2"/>
        <v>326110.8</v>
      </c>
      <c r="R5" s="5">
        <v>332649</v>
      </c>
      <c r="S5" s="4">
        <f t="shared" si="3"/>
        <v>338918.2</v>
      </c>
      <c r="T5" s="4">
        <f t="shared" si="3"/>
        <v>345187.4</v>
      </c>
      <c r="U5" s="4">
        <f t="shared" si="3"/>
        <v>351456.6</v>
      </c>
      <c r="V5" s="4">
        <f t="shared" si="3"/>
        <v>357725.8</v>
      </c>
      <c r="W5" s="6">
        <v>363995</v>
      </c>
      <c r="X5" s="4">
        <f t="shared" si="4"/>
        <v>369678.2</v>
      </c>
      <c r="Y5" s="4">
        <f t="shared" si="4"/>
        <v>375361.4</v>
      </c>
      <c r="Z5" s="4">
        <f t="shared" si="4"/>
        <v>381044.6</v>
      </c>
      <c r="AA5" s="4">
        <f t="shared" si="4"/>
        <v>386727.8</v>
      </c>
      <c r="AB5" s="5">
        <v>392411</v>
      </c>
      <c r="AC5" s="4">
        <f t="shared" si="6"/>
        <v>399497.4</v>
      </c>
      <c r="AD5" s="4">
        <f t="shared" si="6"/>
        <v>406583.8</v>
      </c>
      <c r="AE5" s="4">
        <f t="shared" si="6"/>
        <v>413670.2</v>
      </c>
      <c r="AF5" s="4">
        <f t="shared" si="6"/>
        <v>420756.6</v>
      </c>
      <c r="AG5" s="4">
        <f>((AG$1-$AB$1)*($AL5-$AB5)/($AL$1-$AB$1))+$AB5</f>
        <v>427843</v>
      </c>
      <c r="AH5" s="4">
        <f t="shared" si="6"/>
        <v>434929.4</v>
      </c>
      <c r="AI5" s="4">
        <f t="shared" si="6"/>
        <v>442015.8</v>
      </c>
      <c r="AJ5" s="4">
        <f t="shared" si="6"/>
        <v>449102.2</v>
      </c>
      <c r="AK5" s="4">
        <f t="shared" si="6"/>
        <v>456188.6</v>
      </c>
      <c r="AL5" s="5">
        <v>463275</v>
      </c>
    </row>
    <row r="6" spans="1:38" x14ac:dyDescent="0.25">
      <c r="A6" s="19" t="s">
        <v>9</v>
      </c>
      <c r="B6" s="6">
        <v>265617</v>
      </c>
      <c r="C6" s="6">
        <v>266888</v>
      </c>
      <c r="D6" s="7">
        <f t="shared" si="0"/>
        <v>269281.8</v>
      </c>
      <c r="E6" s="7">
        <f t="shared" si="0"/>
        <v>271675.59999999998</v>
      </c>
      <c r="F6" s="7">
        <f t="shared" si="0"/>
        <v>274069.40000000002</v>
      </c>
      <c r="G6" s="7">
        <f t="shared" si="0"/>
        <v>276463.2</v>
      </c>
      <c r="H6" s="5">
        <v>278857</v>
      </c>
      <c r="I6" s="4">
        <f t="shared" si="1"/>
        <v>281342.40000000002</v>
      </c>
      <c r="J6" s="4">
        <f t="shared" si="1"/>
        <v>283827.8</v>
      </c>
      <c r="K6" s="4">
        <f t="shared" si="1"/>
        <v>286313.2</v>
      </c>
      <c r="L6" s="4">
        <f t="shared" si="1"/>
        <v>288798.59999999998</v>
      </c>
      <c r="M6" s="6">
        <v>291284</v>
      </c>
      <c r="N6" s="4">
        <f t="shared" si="2"/>
        <v>293171.20000000001</v>
      </c>
      <c r="O6" s="4">
        <f t="shared" si="2"/>
        <v>295058.40000000002</v>
      </c>
      <c r="P6" s="4">
        <f t="shared" si="2"/>
        <v>296945.59999999998</v>
      </c>
      <c r="Q6" s="4">
        <f t="shared" si="2"/>
        <v>298832.8</v>
      </c>
      <c r="R6" s="5">
        <v>300720</v>
      </c>
      <c r="S6" s="4">
        <f t="shared" si="3"/>
        <v>303442.2</v>
      </c>
      <c r="T6" s="4">
        <f t="shared" si="3"/>
        <v>306164.40000000002</v>
      </c>
      <c r="U6" s="4">
        <f t="shared" si="3"/>
        <v>308886.59999999998</v>
      </c>
      <c r="V6" s="4">
        <f t="shared" si="3"/>
        <v>311608.8</v>
      </c>
      <c r="W6" s="6">
        <v>314331</v>
      </c>
      <c r="X6" s="4">
        <f t="shared" si="4"/>
        <v>316975.2</v>
      </c>
      <c r="Y6" s="4">
        <f t="shared" si="4"/>
        <v>319619.40000000002</v>
      </c>
      <c r="Z6" s="4">
        <f t="shared" si="4"/>
        <v>322263.59999999998</v>
      </c>
      <c r="AA6" s="4">
        <f t="shared" si="4"/>
        <v>324907.8</v>
      </c>
      <c r="AB6" s="5">
        <v>327552</v>
      </c>
      <c r="AC6" s="4">
        <f t="shared" si="6"/>
        <v>330475</v>
      </c>
      <c r="AD6" s="4">
        <f t="shared" si="6"/>
        <v>333398</v>
      </c>
      <c r="AE6" s="4">
        <f t="shared" si="6"/>
        <v>336321</v>
      </c>
      <c r="AF6" s="4">
        <f t="shared" si="6"/>
        <v>339244</v>
      </c>
      <c r="AG6" s="4">
        <f>((AG$1-$AB$1)*($AL6-$AB6)/($AL$1-$AB$1))+$AB6</f>
        <v>342167</v>
      </c>
      <c r="AH6" s="4">
        <f t="shared" si="6"/>
        <v>345090</v>
      </c>
      <c r="AI6" s="4">
        <f t="shared" si="6"/>
        <v>348013</v>
      </c>
      <c r="AJ6" s="4">
        <f t="shared" si="6"/>
        <v>350936</v>
      </c>
      <c r="AK6" s="4">
        <f t="shared" si="6"/>
        <v>353859</v>
      </c>
      <c r="AL6" s="5">
        <v>356782</v>
      </c>
    </row>
    <row r="7" spans="1:38" x14ac:dyDescent="0.25">
      <c r="A7" s="19" t="s">
        <v>10</v>
      </c>
      <c r="B7" s="6">
        <v>726449</v>
      </c>
      <c r="C7" s="6">
        <v>727521</v>
      </c>
      <c r="D7" s="7">
        <f t="shared" si="0"/>
        <v>729838</v>
      </c>
      <c r="E7" s="7">
        <f t="shared" si="0"/>
        <v>732155</v>
      </c>
      <c r="F7" s="7">
        <f t="shared" si="0"/>
        <v>734472</v>
      </c>
      <c r="G7" s="7">
        <f t="shared" si="0"/>
        <v>736789</v>
      </c>
      <c r="H7" s="5">
        <v>739106</v>
      </c>
      <c r="I7" s="4">
        <f t="shared" si="1"/>
        <v>744174.6</v>
      </c>
      <c r="J7" s="4">
        <f t="shared" si="1"/>
        <v>749243.2</v>
      </c>
      <c r="K7" s="4">
        <f t="shared" si="1"/>
        <v>754311.8</v>
      </c>
      <c r="L7" s="4">
        <f t="shared" si="1"/>
        <v>759380.4</v>
      </c>
      <c r="M7" s="6">
        <v>764449</v>
      </c>
      <c r="N7" s="4">
        <f t="shared" si="2"/>
        <v>771925.4</v>
      </c>
      <c r="O7" s="4">
        <f t="shared" si="2"/>
        <v>779401.8</v>
      </c>
      <c r="P7" s="4">
        <f t="shared" si="2"/>
        <v>786878.2</v>
      </c>
      <c r="Q7" s="4">
        <f t="shared" si="2"/>
        <v>794354.6</v>
      </c>
      <c r="R7" s="5">
        <v>801831</v>
      </c>
      <c r="S7" s="4">
        <f t="shared" si="3"/>
        <v>810077.6</v>
      </c>
      <c r="T7" s="4">
        <f t="shared" si="3"/>
        <v>818324.2</v>
      </c>
      <c r="U7" s="4">
        <f t="shared" si="3"/>
        <v>826570.8</v>
      </c>
      <c r="V7" s="4">
        <f t="shared" si="3"/>
        <v>834817.4</v>
      </c>
      <c r="W7" s="6">
        <v>843064</v>
      </c>
      <c r="X7" s="4">
        <f t="shared" si="4"/>
        <v>851463.6</v>
      </c>
      <c r="Y7" s="4">
        <f t="shared" si="4"/>
        <v>859863.2</v>
      </c>
      <c r="Z7" s="4">
        <f t="shared" si="4"/>
        <v>868262.8</v>
      </c>
      <c r="AA7" s="4">
        <f t="shared" si="4"/>
        <v>876662.4</v>
      </c>
      <c r="AB7" s="5">
        <v>885062</v>
      </c>
      <c r="AC7" s="4">
        <f t="shared" si="6"/>
        <v>894326.7</v>
      </c>
      <c r="AD7" s="4">
        <f t="shared" si="6"/>
        <v>903591.4</v>
      </c>
      <c r="AE7" s="4">
        <f t="shared" si="6"/>
        <v>912856.1</v>
      </c>
      <c r="AF7" s="4">
        <f t="shared" si="6"/>
        <v>922120.8</v>
      </c>
      <c r="AG7" s="4">
        <f>((AG$1-$AB$1)*($AL7-$AB7)/($AL$1-$AB$1))+$AB7</f>
        <v>931385.5</v>
      </c>
      <c r="AH7" s="4">
        <f t="shared" si="6"/>
        <v>940650.2</v>
      </c>
      <c r="AI7" s="4">
        <f t="shared" si="6"/>
        <v>949914.9</v>
      </c>
      <c r="AJ7" s="4">
        <f t="shared" si="6"/>
        <v>959179.6</v>
      </c>
      <c r="AK7" s="4">
        <f t="shared" si="6"/>
        <v>968444.3</v>
      </c>
      <c r="AL7" s="5">
        <v>977709</v>
      </c>
    </row>
    <row r="8" spans="1:38" x14ac:dyDescent="0.25">
      <c r="A8" s="19" t="s">
        <v>11</v>
      </c>
      <c r="B8" s="6">
        <v>138135</v>
      </c>
      <c r="C8" s="6">
        <v>141156</v>
      </c>
      <c r="D8" s="7">
        <f t="shared" si="0"/>
        <v>145681</v>
      </c>
      <c r="E8" s="7">
        <f t="shared" si="0"/>
        <v>150206</v>
      </c>
      <c r="F8" s="7">
        <f t="shared" si="0"/>
        <v>154731</v>
      </c>
      <c r="G8" s="7">
        <f t="shared" si="0"/>
        <v>159256</v>
      </c>
      <c r="H8" s="5">
        <v>163781</v>
      </c>
      <c r="I8" s="4">
        <f t="shared" si="1"/>
        <v>168101.8</v>
      </c>
      <c r="J8" s="4">
        <f t="shared" si="1"/>
        <v>172422.6</v>
      </c>
      <c r="K8" s="4">
        <f t="shared" si="1"/>
        <v>176743.4</v>
      </c>
      <c r="L8" s="4">
        <f t="shared" si="1"/>
        <v>181064.2</v>
      </c>
      <c r="M8" s="6">
        <v>185385</v>
      </c>
      <c r="N8" s="4">
        <f t="shared" si="2"/>
        <v>189458.6</v>
      </c>
      <c r="O8" s="4">
        <f t="shared" si="2"/>
        <v>193532.2</v>
      </c>
      <c r="P8" s="4">
        <f t="shared" si="2"/>
        <v>197605.8</v>
      </c>
      <c r="Q8" s="4">
        <f t="shared" si="2"/>
        <v>201679.4</v>
      </c>
      <c r="R8" s="5">
        <v>205753</v>
      </c>
      <c r="S8" s="4">
        <f t="shared" si="3"/>
        <v>209488.4</v>
      </c>
      <c r="T8" s="4">
        <f t="shared" si="3"/>
        <v>213223.8</v>
      </c>
      <c r="U8" s="4">
        <f t="shared" si="3"/>
        <v>216959.2</v>
      </c>
      <c r="V8" s="4">
        <f t="shared" si="3"/>
        <v>220694.6</v>
      </c>
      <c r="W8" s="6">
        <v>224430</v>
      </c>
      <c r="X8" s="4">
        <f t="shared" si="4"/>
        <v>227505.6</v>
      </c>
      <c r="Y8" s="4">
        <f t="shared" si="4"/>
        <v>230581.2</v>
      </c>
      <c r="Z8" s="4">
        <f t="shared" si="4"/>
        <v>233656.8</v>
      </c>
      <c r="AA8" s="4">
        <f t="shared" si="4"/>
        <v>236732.4</v>
      </c>
      <c r="AB8" s="5">
        <v>239808</v>
      </c>
      <c r="AC8" s="4">
        <f t="shared" si="6"/>
        <v>243776.3</v>
      </c>
      <c r="AD8" s="4">
        <f t="shared" si="6"/>
        <v>247744.6</v>
      </c>
      <c r="AE8" s="4">
        <f t="shared" si="6"/>
        <v>251712.9</v>
      </c>
      <c r="AF8" s="4">
        <f t="shared" si="6"/>
        <v>255681.2</v>
      </c>
      <c r="AG8" s="4">
        <f t="shared" si="6"/>
        <v>259649.5</v>
      </c>
      <c r="AH8" s="4">
        <f t="shared" si="6"/>
        <v>263617.8</v>
      </c>
      <c r="AI8" s="4">
        <f t="shared" si="6"/>
        <v>267586.09999999998</v>
      </c>
      <c r="AJ8" s="4">
        <f t="shared" si="6"/>
        <v>271554.40000000002</v>
      </c>
      <c r="AK8" s="4">
        <f t="shared" si="6"/>
        <v>275522.7</v>
      </c>
      <c r="AL8" s="5">
        <v>279491</v>
      </c>
    </row>
    <row r="9" spans="1:38" x14ac:dyDescent="0.25">
      <c r="A9" s="19" t="s">
        <v>12</v>
      </c>
      <c r="B9" s="6">
        <v>717513</v>
      </c>
      <c r="C9" s="6">
        <v>718442</v>
      </c>
      <c r="D9" s="7">
        <f t="shared" si="0"/>
        <v>719951</v>
      </c>
      <c r="E9" s="7">
        <f t="shared" si="0"/>
        <v>721460</v>
      </c>
      <c r="F9" s="7">
        <f t="shared" si="0"/>
        <v>722969</v>
      </c>
      <c r="G9" s="7">
        <f t="shared" si="0"/>
        <v>724478</v>
      </c>
      <c r="H9" s="5">
        <v>725987</v>
      </c>
      <c r="I9" s="4">
        <f t="shared" si="1"/>
        <v>731597.2</v>
      </c>
      <c r="J9" s="4">
        <f t="shared" si="1"/>
        <v>737207.4</v>
      </c>
      <c r="K9" s="4">
        <f t="shared" si="1"/>
        <v>742817.6</v>
      </c>
      <c r="L9" s="4">
        <f t="shared" si="1"/>
        <v>748427.8</v>
      </c>
      <c r="M9" s="6">
        <v>754038</v>
      </c>
      <c r="N9" s="4">
        <f t="shared" si="2"/>
        <v>762711.4</v>
      </c>
      <c r="O9" s="4">
        <f t="shared" si="2"/>
        <v>771384.8</v>
      </c>
      <c r="P9" s="4">
        <f t="shared" si="2"/>
        <v>780058.2</v>
      </c>
      <c r="Q9" s="4">
        <f t="shared" si="2"/>
        <v>788731.6</v>
      </c>
      <c r="R9" s="5">
        <v>797405</v>
      </c>
      <c r="S9" s="4">
        <f t="shared" si="3"/>
        <v>805642.8</v>
      </c>
      <c r="T9" s="4">
        <f t="shared" si="3"/>
        <v>813880.6</v>
      </c>
      <c r="U9" s="4">
        <f t="shared" si="3"/>
        <v>822118.40000000002</v>
      </c>
      <c r="V9" s="4">
        <f t="shared" si="3"/>
        <v>830356.2</v>
      </c>
      <c r="W9" s="6">
        <v>838594</v>
      </c>
      <c r="X9" s="4">
        <f t="shared" si="4"/>
        <v>845760</v>
      </c>
      <c r="Y9" s="4">
        <f t="shared" si="4"/>
        <v>852926</v>
      </c>
      <c r="Z9" s="4">
        <f t="shared" si="4"/>
        <v>860092</v>
      </c>
      <c r="AA9" s="4">
        <f t="shared" si="4"/>
        <v>867258</v>
      </c>
      <c r="AB9" s="5">
        <v>874424</v>
      </c>
      <c r="AC9" s="4">
        <f t="shared" si="6"/>
        <v>882890.4</v>
      </c>
      <c r="AD9" s="4">
        <f t="shared" si="6"/>
        <v>891356.8</v>
      </c>
      <c r="AE9" s="4">
        <f t="shared" si="6"/>
        <v>899823.2</v>
      </c>
      <c r="AF9" s="4">
        <f t="shared" si="6"/>
        <v>908289.6</v>
      </c>
      <c r="AG9" s="4">
        <f t="shared" si="6"/>
        <v>916756</v>
      </c>
      <c r="AH9" s="4">
        <f t="shared" si="6"/>
        <v>925222.40000000002</v>
      </c>
      <c r="AI9" s="4">
        <f t="shared" si="6"/>
        <v>933688.8</v>
      </c>
      <c r="AJ9" s="4">
        <f t="shared" si="6"/>
        <v>942155.2</v>
      </c>
      <c r="AK9" s="4">
        <f t="shared" si="6"/>
        <v>950621.6</v>
      </c>
      <c r="AL9" s="5">
        <v>959088</v>
      </c>
    </row>
    <row r="10" spans="1:38" x14ac:dyDescent="0.25">
      <c r="A10" s="19" t="s">
        <v>13</v>
      </c>
      <c r="B10" s="6">
        <v>136057</v>
      </c>
      <c r="C10" s="6">
        <v>137343</v>
      </c>
      <c r="D10" s="7">
        <f t="shared" si="0"/>
        <v>139535.6</v>
      </c>
      <c r="E10" s="7">
        <f t="shared" si="0"/>
        <v>141728.20000000001</v>
      </c>
      <c r="F10" s="7">
        <f t="shared" si="0"/>
        <v>143920.79999999999</v>
      </c>
      <c r="G10" s="7">
        <f t="shared" si="0"/>
        <v>146113.4</v>
      </c>
      <c r="H10" s="5">
        <v>148306</v>
      </c>
      <c r="I10" s="4">
        <f t="shared" si="1"/>
        <v>150750.39999999999</v>
      </c>
      <c r="J10" s="4">
        <f t="shared" si="1"/>
        <v>153194.79999999999</v>
      </c>
      <c r="K10" s="4">
        <f t="shared" si="1"/>
        <v>155639.20000000001</v>
      </c>
      <c r="L10" s="4">
        <f t="shared" si="1"/>
        <v>158083.6</v>
      </c>
      <c r="M10" s="6">
        <v>160528</v>
      </c>
      <c r="N10" s="4">
        <f t="shared" si="2"/>
        <v>163327.4</v>
      </c>
      <c r="O10" s="4">
        <f t="shared" si="2"/>
        <v>166126.79999999999</v>
      </c>
      <c r="P10" s="4">
        <f t="shared" si="2"/>
        <v>168926.2</v>
      </c>
      <c r="Q10" s="4">
        <f t="shared" si="2"/>
        <v>171725.6</v>
      </c>
      <c r="R10" s="5">
        <v>174525</v>
      </c>
      <c r="S10" s="4">
        <f t="shared" si="3"/>
        <v>177284.6</v>
      </c>
      <c r="T10" s="4">
        <f t="shared" si="3"/>
        <v>180044.2</v>
      </c>
      <c r="U10" s="4">
        <f t="shared" si="3"/>
        <v>182803.8</v>
      </c>
      <c r="V10" s="4">
        <f t="shared" si="3"/>
        <v>185563.4</v>
      </c>
      <c r="W10" s="6">
        <v>188323</v>
      </c>
      <c r="X10" s="4">
        <f t="shared" si="4"/>
        <v>190923.4</v>
      </c>
      <c r="Y10" s="4">
        <f t="shared" si="4"/>
        <v>193523.8</v>
      </c>
      <c r="Z10" s="4">
        <f t="shared" si="4"/>
        <v>196124.2</v>
      </c>
      <c r="AA10" s="4">
        <f t="shared" si="4"/>
        <v>198724.6</v>
      </c>
      <c r="AB10" s="5">
        <v>201325</v>
      </c>
      <c r="AC10" s="4">
        <f t="shared" si="6"/>
        <v>204429</v>
      </c>
      <c r="AD10" s="4">
        <f t="shared" si="6"/>
        <v>207533</v>
      </c>
      <c r="AE10" s="4">
        <f t="shared" si="6"/>
        <v>210637</v>
      </c>
      <c r="AF10" s="4">
        <f t="shared" si="6"/>
        <v>213741</v>
      </c>
      <c r="AG10" s="4">
        <f t="shared" si="6"/>
        <v>216845</v>
      </c>
      <c r="AH10" s="4">
        <f t="shared" si="6"/>
        <v>219949</v>
      </c>
      <c r="AI10" s="4">
        <f t="shared" si="6"/>
        <v>223053</v>
      </c>
      <c r="AJ10" s="4">
        <f t="shared" si="6"/>
        <v>226157</v>
      </c>
      <c r="AK10" s="4">
        <f t="shared" si="6"/>
        <v>229261</v>
      </c>
      <c r="AL10" s="5">
        <v>232365</v>
      </c>
    </row>
    <row r="11" spans="1:38" x14ac:dyDescent="0.25">
      <c r="A11" s="19" t="s">
        <v>14</v>
      </c>
      <c r="B11" s="6">
        <v>110757</v>
      </c>
      <c r="C11" s="6">
        <v>110975</v>
      </c>
      <c r="D11" s="7">
        <f t="shared" si="0"/>
        <v>111405.6</v>
      </c>
      <c r="E11" s="7">
        <f t="shared" si="0"/>
        <v>111836.2</v>
      </c>
      <c r="F11" s="7">
        <f t="shared" si="0"/>
        <v>112266.8</v>
      </c>
      <c r="G11" s="7">
        <f t="shared" si="0"/>
        <v>112697.4</v>
      </c>
      <c r="H11" s="5">
        <v>113128</v>
      </c>
      <c r="I11" s="4">
        <f t="shared" si="1"/>
        <v>114169.8</v>
      </c>
      <c r="J11" s="4">
        <f t="shared" si="1"/>
        <v>115211.6</v>
      </c>
      <c r="K11" s="4">
        <f t="shared" si="1"/>
        <v>116253.4</v>
      </c>
      <c r="L11" s="4">
        <f t="shared" si="1"/>
        <v>117295.2</v>
      </c>
      <c r="M11" s="6">
        <v>118337</v>
      </c>
      <c r="N11" s="4">
        <f t="shared" si="2"/>
        <v>120037</v>
      </c>
      <c r="O11" s="4">
        <f t="shared" si="2"/>
        <v>121737</v>
      </c>
      <c r="P11" s="4">
        <f t="shared" si="2"/>
        <v>123437</v>
      </c>
      <c r="Q11" s="4">
        <f t="shared" si="2"/>
        <v>125137</v>
      </c>
      <c r="R11" s="5">
        <v>126837</v>
      </c>
      <c r="S11" s="4">
        <f t="shared" si="3"/>
        <v>128623.6</v>
      </c>
      <c r="T11" s="4">
        <f t="shared" si="3"/>
        <v>130410.2</v>
      </c>
      <c r="U11" s="4">
        <f t="shared" si="3"/>
        <v>132196.79999999999</v>
      </c>
      <c r="V11" s="4">
        <f t="shared" si="3"/>
        <v>133983.4</v>
      </c>
      <c r="W11" s="6">
        <v>135770</v>
      </c>
      <c r="X11" s="4">
        <f t="shared" si="4"/>
        <v>137267</v>
      </c>
      <c r="Y11" s="4">
        <f t="shared" si="4"/>
        <v>138764</v>
      </c>
      <c r="Z11" s="4">
        <f t="shared" si="4"/>
        <v>140261</v>
      </c>
      <c r="AA11" s="4">
        <f t="shared" si="4"/>
        <v>141758</v>
      </c>
      <c r="AB11" s="5">
        <v>143255</v>
      </c>
      <c r="AC11" s="4">
        <f t="shared" si="6"/>
        <v>145093.6</v>
      </c>
      <c r="AD11" s="4">
        <f t="shared" si="6"/>
        <v>146932.20000000001</v>
      </c>
      <c r="AE11" s="4">
        <f t="shared" si="6"/>
        <v>148770.79999999999</v>
      </c>
      <c r="AF11" s="4">
        <f t="shared" si="6"/>
        <v>150609.4</v>
      </c>
      <c r="AG11" s="4">
        <f t="shared" si="6"/>
        <v>152448</v>
      </c>
      <c r="AH11" s="4">
        <f t="shared" si="6"/>
        <v>154286.6</v>
      </c>
      <c r="AI11" s="4">
        <f t="shared" si="6"/>
        <v>156125.20000000001</v>
      </c>
      <c r="AJ11" s="4">
        <f t="shared" si="6"/>
        <v>157963.79999999999</v>
      </c>
      <c r="AK11" s="4">
        <f t="shared" si="6"/>
        <v>159802.4</v>
      </c>
      <c r="AL11" s="5">
        <v>161641</v>
      </c>
    </row>
    <row r="12" spans="1:38" x14ac:dyDescent="0.25">
      <c r="A12" s="19" t="s">
        <v>15</v>
      </c>
      <c r="B12" s="6">
        <v>199494</v>
      </c>
      <c r="C12" s="6">
        <v>206701</v>
      </c>
      <c r="D12" s="7">
        <f t="shared" si="0"/>
        <v>216215.8</v>
      </c>
      <c r="E12" s="7">
        <f t="shared" si="0"/>
        <v>225730.6</v>
      </c>
      <c r="F12" s="7">
        <f t="shared" si="0"/>
        <v>235245.4</v>
      </c>
      <c r="G12" s="7">
        <f t="shared" si="0"/>
        <v>244760.2</v>
      </c>
      <c r="H12" s="5">
        <v>254275</v>
      </c>
      <c r="I12" s="4">
        <f t="shared" si="1"/>
        <v>264153.8</v>
      </c>
      <c r="J12" s="4">
        <f t="shared" si="1"/>
        <v>274032.59999999998</v>
      </c>
      <c r="K12" s="4">
        <f t="shared" si="1"/>
        <v>283911.40000000002</v>
      </c>
      <c r="L12" s="4">
        <f t="shared" si="1"/>
        <v>293790.2</v>
      </c>
      <c r="M12" s="6">
        <v>303669</v>
      </c>
      <c r="N12" s="4">
        <f t="shared" si="2"/>
        <v>313684.8</v>
      </c>
      <c r="O12" s="4">
        <f t="shared" si="2"/>
        <v>323700.59999999998</v>
      </c>
      <c r="P12" s="4">
        <f t="shared" si="2"/>
        <v>333716.40000000002</v>
      </c>
      <c r="Q12" s="4">
        <f t="shared" si="2"/>
        <v>343732.2</v>
      </c>
      <c r="R12" s="5">
        <v>353748</v>
      </c>
      <c r="S12" s="4">
        <f t="shared" si="3"/>
        <v>362355.8</v>
      </c>
      <c r="T12" s="4">
        <f t="shared" si="3"/>
        <v>370963.6</v>
      </c>
      <c r="U12" s="4">
        <f t="shared" si="3"/>
        <v>379571.4</v>
      </c>
      <c r="V12" s="4">
        <f t="shared" si="3"/>
        <v>388179.20000000001</v>
      </c>
      <c r="W12" s="6">
        <v>396787</v>
      </c>
      <c r="X12" s="4">
        <f t="shared" si="4"/>
        <v>403489.8</v>
      </c>
      <c r="Y12" s="4">
        <f t="shared" si="4"/>
        <v>410192.6</v>
      </c>
      <c r="Z12" s="4">
        <f t="shared" si="4"/>
        <v>416895.4</v>
      </c>
      <c r="AA12" s="4">
        <f t="shared" si="4"/>
        <v>423598.2</v>
      </c>
      <c r="AB12" s="5">
        <v>430301</v>
      </c>
      <c r="AC12" s="4">
        <f t="shared" si="6"/>
        <v>439641.8</v>
      </c>
      <c r="AD12" s="4">
        <f t="shared" si="6"/>
        <v>448982.6</v>
      </c>
      <c r="AE12" s="4">
        <f t="shared" si="6"/>
        <v>458323.4</v>
      </c>
      <c r="AF12" s="4">
        <f t="shared" si="6"/>
        <v>467664.2</v>
      </c>
      <c r="AG12" s="4">
        <f t="shared" si="6"/>
        <v>477005</v>
      </c>
      <c r="AH12" s="4">
        <f t="shared" si="6"/>
        <v>486345.8</v>
      </c>
      <c r="AI12" s="4">
        <f t="shared" si="6"/>
        <v>495686.6</v>
      </c>
      <c r="AJ12" s="4">
        <f t="shared" si="6"/>
        <v>505027.4</v>
      </c>
      <c r="AK12" s="4">
        <f t="shared" si="6"/>
        <v>514368.2</v>
      </c>
      <c r="AL12" s="5">
        <v>523709</v>
      </c>
    </row>
    <row r="13" spans="1:38" x14ac:dyDescent="0.25">
      <c r="A13" s="19" t="s">
        <v>16</v>
      </c>
      <c r="B13" s="6">
        <v>964760</v>
      </c>
      <c r="C13" s="6">
        <v>970290</v>
      </c>
      <c r="D13" s="7">
        <f t="shared" si="0"/>
        <v>979812.6</v>
      </c>
      <c r="E13" s="7">
        <f t="shared" si="0"/>
        <v>989335.2</v>
      </c>
      <c r="F13" s="7">
        <f t="shared" si="0"/>
        <v>998857.8</v>
      </c>
      <c r="G13" s="7">
        <f t="shared" si="0"/>
        <v>1008380.4</v>
      </c>
      <c r="H13" s="5">
        <v>1017903</v>
      </c>
      <c r="I13" s="4">
        <f t="shared" si="1"/>
        <v>1028952.6</v>
      </c>
      <c r="J13" s="4">
        <f t="shared" si="1"/>
        <v>1040002.2</v>
      </c>
      <c r="K13" s="4">
        <f t="shared" si="1"/>
        <v>1051051.8</v>
      </c>
      <c r="L13" s="4">
        <f t="shared" si="1"/>
        <v>1062101.3999999999</v>
      </c>
      <c r="M13" s="6">
        <v>1073151</v>
      </c>
      <c r="N13" s="4">
        <f t="shared" si="2"/>
        <v>1086322.3999999999</v>
      </c>
      <c r="O13" s="4">
        <f t="shared" si="2"/>
        <v>1099493.8</v>
      </c>
      <c r="P13" s="4">
        <f t="shared" si="2"/>
        <v>1112665.2</v>
      </c>
      <c r="Q13" s="4">
        <f t="shared" si="2"/>
        <v>1125836.6000000001</v>
      </c>
      <c r="R13" s="5">
        <v>1139008</v>
      </c>
      <c r="S13" s="4">
        <f t="shared" si="3"/>
        <v>1151855.3999999999</v>
      </c>
      <c r="T13" s="4">
        <f t="shared" si="3"/>
        <v>1164702.8</v>
      </c>
      <c r="U13" s="4">
        <f t="shared" si="3"/>
        <v>1177550.2</v>
      </c>
      <c r="V13" s="4">
        <f t="shared" si="3"/>
        <v>1190397.6000000001</v>
      </c>
      <c r="W13" s="6">
        <v>1203245</v>
      </c>
      <c r="X13" s="4">
        <f t="shared" si="4"/>
        <v>1215471.2</v>
      </c>
      <c r="Y13" s="4">
        <f t="shared" si="4"/>
        <v>1227697.3999999999</v>
      </c>
      <c r="Z13" s="4">
        <f t="shared" si="4"/>
        <v>1239923.6000000001</v>
      </c>
      <c r="AA13" s="4">
        <f t="shared" si="4"/>
        <v>1252149.8</v>
      </c>
      <c r="AB13" s="5">
        <v>1264376</v>
      </c>
      <c r="AC13" s="4">
        <f t="shared" si="6"/>
        <v>1278425.6000000001</v>
      </c>
      <c r="AD13" s="4">
        <f t="shared" si="6"/>
        <v>1292475.2</v>
      </c>
      <c r="AE13" s="4">
        <f t="shared" si="6"/>
        <v>1306524.8</v>
      </c>
      <c r="AF13" s="4">
        <f t="shared" si="6"/>
        <v>1320574.3999999999</v>
      </c>
      <c r="AG13" s="4">
        <f t="shared" si="6"/>
        <v>1334624</v>
      </c>
      <c r="AH13" s="4">
        <f t="shared" si="6"/>
        <v>1348673.6</v>
      </c>
      <c r="AI13" s="4">
        <f t="shared" si="6"/>
        <v>1362723.2</v>
      </c>
      <c r="AJ13" s="4">
        <f t="shared" si="6"/>
        <v>1376772.8</v>
      </c>
      <c r="AK13" s="4">
        <f t="shared" si="6"/>
        <v>1390822.3999999999</v>
      </c>
      <c r="AL13" s="5">
        <v>1404872</v>
      </c>
    </row>
    <row r="14" spans="1:38" x14ac:dyDescent="0.25">
      <c r="A14" s="19" t="s">
        <v>17</v>
      </c>
      <c r="B14" s="6">
        <v>846301</v>
      </c>
      <c r="C14" s="6">
        <v>859757</v>
      </c>
      <c r="D14" s="7">
        <f t="shared" si="0"/>
        <v>878038</v>
      </c>
      <c r="E14" s="7">
        <f t="shared" si="0"/>
        <v>896319</v>
      </c>
      <c r="F14" s="7">
        <f t="shared" si="0"/>
        <v>914600</v>
      </c>
      <c r="G14" s="7">
        <f t="shared" si="0"/>
        <v>932881</v>
      </c>
      <c r="H14" s="5">
        <v>951162</v>
      </c>
      <c r="I14" s="4">
        <f t="shared" si="1"/>
        <v>969809</v>
      </c>
      <c r="J14" s="4">
        <f t="shared" si="1"/>
        <v>988456</v>
      </c>
      <c r="K14" s="4">
        <f t="shared" si="1"/>
        <v>1007103</v>
      </c>
      <c r="L14" s="4">
        <f t="shared" si="1"/>
        <v>1025750</v>
      </c>
      <c r="M14" s="6">
        <v>1044397</v>
      </c>
      <c r="N14" s="4">
        <f t="shared" si="2"/>
        <v>1064735.8</v>
      </c>
      <c r="O14" s="4">
        <f t="shared" si="2"/>
        <v>1085074.6000000001</v>
      </c>
      <c r="P14" s="4">
        <f t="shared" si="2"/>
        <v>1105413.3999999999</v>
      </c>
      <c r="Q14" s="4">
        <f t="shared" si="2"/>
        <v>1125752.2</v>
      </c>
      <c r="R14" s="5">
        <v>1146091</v>
      </c>
      <c r="S14" s="4">
        <f t="shared" si="3"/>
        <v>1166454</v>
      </c>
      <c r="T14" s="4">
        <f t="shared" si="3"/>
        <v>1186817</v>
      </c>
      <c r="U14" s="4">
        <f t="shared" si="3"/>
        <v>1207180</v>
      </c>
      <c r="V14" s="4">
        <f t="shared" si="3"/>
        <v>1227543</v>
      </c>
      <c r="W14" s="6">
        <v>1247906</v>
      </c>
      <c r="X14" s="4">
        <f t="shared" si="4"/>
        <v>1268396.3999999999</v>
      </c>
      <c r="Y14" s="4">
        <f t="shared" si="4"/>
        <v>1288886.8</v>
      </c>
      <c r="Z14" s="4">
        <f t="shared" si="4"/>
        <v>1309377.2</v>
      </c>
      <c r="AA14" s="4">
        <f t="shared" si="4"/>
        <v>1329867.6000000001</v>
      </c>
      <c r="AB14" s="5">
        <v>1350358</v>
      </c>
      <c r="AC14" s="4">
        <f t="shared" si="6"/>
        <v>1374649.2</v>
      </c>
      <c r="AD14" s="4">
        <f t="shared" si="6"/>
        <v>1398940.4</v>
      </c>
      <c r="AE14" s="4">
        <f t="shared" si="6"/>
        <v>1423231.6</v>
      </c>
      <c r="AF14" s="4">
        <f t="shared" si="6"/>
        <v>1447522.8</v>
      </c>
      <c r="AG14" s="4">
        <f t="shared" si="6"/>
        <v>1471814</v>
      </c>
      <c r="AH14" s="4">
        <f t="shared" si="6"/>
        <v>1496105.2</v>
      </c>
      <c r="AI14" s="4">
        <f t="shared" si="6"/>
        <v>1520396.4</v>
      </c>
      <c r="AJ14" s="4">
        <f t="shared" si="6"/>
        <v>1544687.6</v>
      </c>
      <c r="AK14" s="4">
        <f t="shared" si="6"/>
        <v>1568978.8</v>
      </c>
      <c r="AL14" s="5">
        <v>1593270</v>
      </c>
    </row>
    <row r="15" spans="1:38" x14ac:dyDescent="0.25">
      <c r="A15" s="1" t="s">
        <v>18</v>
      </c>
      <c r="B15" s="6">
        <v>196011</v>
      </c>
      <c r="C15" s="6">
        <v>200586</v>
      </c>
      <c r="D15" s="7">
        <f t="shared" si="0"/>
        <v>206861.2</v>
      </c>
      <c r="E15" s="7">
        <f t="shared" si="0"/>
        <v>213136.4</v>
      </c>
      <c r="F15" s="7">
        <f t="shared" si="0"/>
        <v>219411.6</v>
      </c>
      <c r="G15" s="7">
        <f t="shared" si="0"/>
        <v>225686.8</v>
      </c>
      <c r="H15" s="5">
        <v>231962</v>
      </c>
      <c r="I15" s="4">
        <f t="shared" si="1"/>
        <v>237233.6</v>
      </c>
      <c r="J15" s="4">
        <f t="shared" si="1"/>
        <v>242505.2</v>
      </c>
      <c r="K15" s="4">
        <f t="shared" si="1"/>
        <v>247776.8</v>
      </c>
      <c r="L15" s="4">
        <f t="shared" si="1"/>
        <v>253048.4</v>
      </c>
      <c r="M15" s="6">
        <v>258320</v>
      </c>
      <c r="N15" s="4">
        <f t="shared" si="2"/>
        <v>263549</v>
      </c>
      <c r="O15" s="4">
        <f t="shared" si="2"/>
        <v>268778</v>
      </c>
      <c r="P15" s="4">
        <f t="shared" si="2"/>
        <v>274007</v>
      </c>
      <c r="Q15" s="4">
        <f t="shared" si="2"/>
        <v>279236</v>
      </c>
      <c r="R15" s="5">
        <v>284465</v>
      </c>
      <c r="S15" s="4">
        <f t="shared" si="3"/>
        <v>289154.59999999998</v>
      </c>
      <c r="T15" s="4">
        <f t="shared" si="3"/>
        <v>293844.2</v>
      </c>
      <c r="U15" s="4">
        <f t="shared" si="3"/>
        <v>298533.8</v>
      </c>
      <c r="V15" s="4">
        <f t="shared" si="3"/>
        <v>303223.40000000002</v>
      </c>
      <c r="W15" s="6">
        <v>307913</v>
      </c>
      <c r="X15" s="4">
        <f t="shared" si="4"/>
        <v>311942</v>
      </c>
      <c r="Y15" s="4">
        <f t="shared" si="4"/>
        <v>315971</v>
      </c>
      <c r="Z15" s="4">
        <f t="shared" si="4"/>
        <v>320000</v>
      </c>
      <c r="AA15" s="4">
        <f t="shared" si="4"/>
        <v>324029</v>
      </c>
      <c r="AB15" s="5">
        <v>328058</v>
      </c>
      <c r="AC15" s="4">
        <f t="shared" si="6"/>
        <v>333173.3</v>
      </c>
      <c r="AD15" s="4">
        <f t="shared" si="6"/>
        <v>338288.6</v>
      </c>
      <c r="AE15" s="4">
        <f t="shared" si="6"/>
        <v>343403.9</v>
      </c>
      <c r="AF15" s="4">
        <f t="shared" si="6"/>
        <v>348519.2</v>
      </c>
      <c r="AG15" s="4">
        <f t="shared" si="6"/>
        <v>353634.5</v>
      </c>
      <c r="AH15" s="4">
        <f t="shared" si="6"/>
        <v>358749.8</v>
      </c>
      <c r="AI15" s="4">
        <f t="shared" si="6"/>
        <v>363865.1</v>
      </c>
      <c r="AJ15" s="4">
        <f t="shared" si="6"/>
        <v>368980.4</v>
      </c>
      <c r="AK15" s="4">
        <f t="shared" si="6"/>
        <v>374095.7</v>
      </c>
      <c r="AL15" s="5">
        <v>379211</v>
      </c>
    </row>
    <row r="16" spans="1:38" x14ac:dyDescent="0.25">
      <c r="A16" s="19" t="s">
        <v>19</v>
      </c>
      <c r="B16" s="6">
        <v>213460</v>
      </c>
      <c r="C16" s="6">
        <v>218364</v>
      </c>
      <c r="D16" s="7">
        <f t="shared" si="0"/>
        <v>224840.4</v>
      </c>
      <c r="E16" s="7">
        <f t="shared" si="0"/>
        <v>231316.8</v>
      </c>
      <c r="F16" s="7">
        <f t="shared" si="0"/>
        <v>237793.2</v>
      </c>
      <c r="G16" s="7">
        <f t="shared" si="0"/>
        <v>244269.6</v>
      </c>
      <c r="H16" s="5">
        <v>250746</v>
      </c>
      <c r="I16" s="4">
        <f t="shared" si="1"/>
        <v>256403.20000000001</v>
      </c>
      <c r="J16" s="4">
        <f t="shared" si="1"/>
        <v>262060.4</v>
      </c>
      <c r="K16" s="4">
        <f t="shared" si="1"/>
        <v>267717.59999999998</v>
      </c>
      <c r="L16" s="4">
        <f t="shared" si="1"/>
        <v>273374.8</v>
      </c>
      <c r="M16" s="6">
        <v>279032</v>
      </c>
      <c r="N16" s="4">
        <f t="shared" si="2"/>
        <v>284501.8</v>
      </c>
      <c r="O16" s="4">
        <f t="shared" si="2"/>
        <v>289971.59999999998</v>
      </c>
      <c r="P16" s="4">
        <f t="shared" si="2"/>
        <v>295441.40000000002</v>
      </c>
      <c r="Q16" s="4">
        <f t="shared" si="2"/>
        <v>300911.2</v>
      </c>
      <c r="R16" s="5">
        <v>306381</v>
      </c>
      <c r="S16" s="4">
        <f t="shared" si="3"/>
        <v>311265.2</v>
      </c>
      <c r="T16" s="4">
        <f t="shared" si="3"/>
        <v>316149.40000000002</v>
      </c>
      <c r="U16" s="4">
        <f t="shared" si="3"/>
        <v>321033.59999999998</v>
      </c>
      <c r="V16" s="4">
        <f t="shared" si="3"/>
        <v>325917.8</v>
      </c>
      <c r="W16" s="6">
        <v>330802</v>
      </c>
      <c r="X16" s="4">
        <f t="shared" si="4"/>
        <v>334979.8</v>
      </c>
      <c r="Y16" s="4">
        <f t="shared" si="4"/>
        <v>339157.6</v>
      </c>
      <c r="Z16" s="4">
        <f t="shared" si="4"/>
        <v>343335.4</v>
      </c>
      <c r="AA16" s="4">
        <f t="shared" si="4"/>
        <v>347513.2</v>
      </c>
      <c r="AB16" s="5">
        <v>351691</v>
      </c>
      <c r="AC16" s="4">
        <f t="shared" si="6"/>
        <v>356842.6</v>
      </c>
      <c r="AD16" s="4">
        <f t="shared" si="6"/>
        <v>361994.2</v>
      </c>
      <c r="AE16" s="4">
        <f t="shared" si="6"/>
        <v>367145.8</v>
      </c>
      <c r="AF16" s="4">
        <f t="shared" si="6"/>
        <v>372297.4</v>
      </c>
      <c r="AG16" s="4">
        <f t="shared" si="6"/>
        <v>377449</v>
      </c>
      <c r="AH16" s="4">
        <f t="shared" si="6"/>
        <v>382600.6</v>
      </c>
      <c r="AI16" s="4">
        <f t="shared" si="6"/>
        <v>387752.2</v>
      </c>
      <c r="AJ16" s="4">
        <f t="shared" si="6"/>
        <v>392903.8</v>
      </c>
      <c r="AK16" s="4">
        <f t="shared" si="6"/>
        <v>398055.4</v>
      </c>
      <c r="AL16" s="5">
        <v>403207</v>
      </c>
    </row>
    <row r="17" spans="1:38" x14ac:dyDescent="0.25">
      <c r="A17" s="18" t="s">
        <v>20</v>
      </c>
      <c r="B17" s="6">
        <v>104593</v>
      </c>
      <c r="C17" s="6">
        <v>106500</v>
      </c>
      <c r="D17" s="7">
        <f t="shared" si="0"/>
        <v>109314.4</v>
      </c>
      <c r="E17" s="7">
        <f t="shared" si="0"/>
        <v>112128.8</v>
      </c>
      <c r="F17" s="7">
        <f t="shared" si="0"/>
        <v>114943.2</v>
      </c>
      <c r="G17" s="7">
        <f t="shared" si="0"/>
        <v>117757.6</v>
      </c>
      <c r="H17" s="5">
        <v>120572</v>
      </c>
      <c r="I17" s="4">
        <f t="shared" si="1"/>
        <v>123307.6</v>
      </c>
      <c r="J17" s="4">
        <f t="shared" si="1"/>
        <v>126043.2</v>
      </c>
      <c r="K17" s="4">
        <f t="shared" si="1"/>
        <v>128778.8</v>
      </c>
      <c r="L17" s="4">
        <f t="shared" si="1"/>
        <v>131514.4</v>
      </c>
      <c r="M17" s="6">
        <v>134250</v>
      </c>
      <c r="N17" s="4">
        <f t="shared" si="2"/>
        <v>137117.6</v>
      </c>
      <c r="O17" s="4">
        <f t="shared" si="2"/>
        <v>139985.20000000001</v>
      </c>
      <c r="P17" s="4">
        <f t="shared" si="2"/>
        <v>142852.79999999999</v>
      </c>
      <c r="Q17" s="4">
        <f t="shared" si="2"/>
        <v>145720.4</v>
      </c>
      <c r="R17" s="5">
        <v>148588</v>
      </c>
      <c r="S17" s="4">
        <f t="shared" si="3"/>
        <v>150756.20000000001</v>
      </c>
      <c r="T17" s="4">
        <f t="shared" si="3"/>
        <v>152924.4</v>
      </c>
      <c r="U17" s="4">
        <f t="shared" si="3"/>
        <v>155092.6</v>
      </c>
      <c r="V17" s="4">
        <f t="shared" si="3"/>
        <v>157260.79999999999</v>
      </c>
      <c r="W17" s="6">
        <v>159429</v>
      </c>
      <c r="X17" s="4">
        <f t="shared" si="4"/>
        <v>160784.79999999999</v>
      </c>
      <c r="Y17" s="4">
        <f t="shared" si="4"/>
        <v>162140.6</v>
      </c>
      <c r="Z17" s="4">
        <f t="shared" si="4"/>
        <v>163496.4</v>
      </c>
      <c r="AA17" s="4">
        <f t="shared" si="4"/>
        <v>164852.20000000001</v>
      </c>
      <c r="AB17" s="5">
        <v>166208</v>
      </c>
      <c r="AC17" s="4">
        <f t="shared" si="6"/>
        <v>168192.2</v>
      </c>
      <c r="AD17" s="4">
        <f t="shared" si="6"/>
        <v>170176.4</v>
      </c>
      <c r="AE17" s="4">
        <f t="shared" si="6"/>
        <v>172160.6</v>
      </c>
      <c r="AF17" s="4">
        <f t="shared" si="6"/>
        <v>174144.8</v>
      </c>
      <c r="AG17" s="4">
        <f t="shared" si="6"/>
        <v>176129</v>
      </c>
      <c r="AH17" s="4">
        <f t="shared" si="6"/>
        <v>178113.2</v>
      </c>
      <c r="AI17" s="4">
        <f t="shared" si="6"/>
        <v>180097.4</v>
      </c>
      <c r="AJ17" s="4">
        <f t="shared" si="6"/>
        <v>182081.6</v>
      </c>
      <c r="AK17" s="4">
        <f t="shared" si="6"/>
        <v>184065.8</v>
      </c>
      <c r="AL17" s="5">
        <v>186050</v>
      </c>
    </row>
    <row r="18" spans="1:38" x14ac:dyDescent="0.25">
      <c r="A18" s="19" t="s">
        <v>21</v>
      </c>
      <c r="B18" s="6">
        <v>146819</v>
      </c>
      <c r="C18" s="6">
        <v>149382</v>
      </c>
      <c r="D18" s="7">
        <f t="shared" si="0"/>
        <v>153074.20000000001</v>
      </c>
      <c r="E18" s="7">
        <f t="shared" si="0"/>
        <v>156766.39999999999</v>
      </c>
      <c r="F18" s="7">
        <f t="shared" si="0"/>
        <v>160458.6</v>
      </c>
      <c r="G18" s="7">
        <f t="shared" si="0"/>
        <v>164150.79999999999</v>
      </c>
      <c r="H18" s="5">
        <v>167843</v>
      </c>
      <c r="I18" s="4">
        <f t="shared" si="1"/>
        <v>172063.4</v>
      </c>
      <c r="J18" s="4">
        <f t="shared" si="1"/>
        <v>176283.8</v>
      </c>
      <c r="K18" s="4">
        <f t="shared" si="1"/>
        <v>180504.2</v>
      </c>
      <c r="L18" s="4">
        <f t="shared" si="1"/>
        <v>184724.6</v>
      </c>
      <c r="M18" s="6">
        <v>188945</v>
      </c>
      <c r="N18" s="4">
        <f t="shared" si="2"/>
        <v>193527</v>
      </c>
      <c r="O18" s="4">
        <f t="shared" si="2"/>
        <v>198109</v>
      </c>
      <c r="P18" s="4">
        <f t="shared" si="2"/>
        <v>202691</v>
      </c>
      <c r="Q18" s="4">
        <f t="shared" si="2"/>
        <v>207273</v>
      </c>
      <c r="R18" s="5">
        <v>211855</v>
      </c>
      <c r="S18" s="4">
        <f t="shared" si="3"/>
        <v>216647.6</v>
      </c>
      <c r="T18" s="4">
        <f t="shared" si="3"/>
        <v>221440.2</v>
      </c>
      <c r="U18" s="4">
        <f t="shared" si="3"/>
        <v>226232.8</v>
      </c>
      <c r="V18" s="4">
        <f t="shared" si="3"/>
        <v>231025.4</v>
      </c>
      <c r="W18" s="6">
        <v>235818</v>
      </c>
      <c r="X18" s="4">
        <f t="shared" si="4"/>
        <v>240570</v>
      </c>
      <c r="Y18" s="4">
        <f t="shared" si="4"/>
        <v>245322</v>
      </c>
      <c r="Z18" s="4">
        <f t="shared" si="4"/>
        <v>250074</v>
      </c>
      <c r="AA18" s="4">
        <f t="shared" si="4"/>
        <v>254826</v>
      </c>
      <c r="AB18" s="5">
        <v>259578</v>
      </c>
      <c r="AC18" s="4">
        <f t="shared" si="6"/>
        <v>265448.40000000002</v>
      </c>
      <c r="AD18" s="4">
        <f t="shared" si="6"/>
        <v>271318.8</v>
      </c>
      <c r="AE18" s="4">
        <f t="shared" si="6"/>
        <v>277189.2</v>
      </c>
      <c r="AF18" s="4">
        <f t="shared" si="6"/>
        <v>283059.59999999998</v>
      </c>
      <c r="AG18" s="4">
        <f t="shared" si="6"/>
        <v>288930</v>
      </c>
      <c r="AH18" s="4">
        <f t="shared" si="6"/>
        <v>294800.40000000002</v>
      </c>
      <c r="AI18" s="4">
        <f t="shared" si="6"/>
        <v>300670.8</v>
      </c>
      <c r="AJ18" s="4">
        <f t="shared" si="6"/>
        <v>306541.2</v>
      </c>
      <c r="AK18" s="4">
        <f t="shared" si="6"/>
        <v>312411.59999999998</v>
      </c>
      <c r="AL18" s="5">
        <v>318282</v>
      </c>
    </row>
    <row r="19" spans="1:38" x14ac:dyDescent="0.25">
      <c r="A19" s="19" t="s">
        <v>22</v>
      </c>
      <c r="B19" s="6">
        <v>88573</v>
      </c>
      <c r="C19" s="6">
        <v>89390</v>
      </c>
      <c r="D19" s="7">
        <f t="shared" si="0"/>
        <v>90855</v>
      </c>
      <c r="E19" s="7">
        <f t="shared" si="0"/>
        <v>92320</v>
      </c>
      <c r="F19" s="7">
        <f t="shared" si="0"/>
        <v>93785</v>
      </c>
      <c r="G19" s="7">
        <f t="shared" si="0"/>
        <v>95250</v>
      </c>
      <c r="H19" s="5">
        <v>96715</v>
      </c>
      <c r="I19" s="4">
        <f t="shared" si="1"/>
        <v>98297</v>
      </c>
      <c r="J19" s="4">
        <f t="shared" si="1"/>
        <v>99879</v>
      </c>
      <c r="K19" s="4">
        <f t="shared" si="1"/>
        <v>101461</v>
      </c>
      <c r="L19" s="4">
        <f t="shared" si="1"/>
        <v>103043</v>
      </c>
      <c r="M19" s="6">
        <v>104625</v>
      </c>
      <c r="N19" s="4">
        <f t="shared" si="2"/>
        <v>106121.2</v>
      </c>
      <c r="O19" s="4">
        <f t="shared" si="2"/>
        <v>107617.4</v>
      </c>
      <c r="P19" s="4">
        <f t="shared" si="2"/>
        <v>109113.60000000001</v>
      </c>
      <c r="Q19" s="4">
        <f t="shared" si="2"/>
        <v>110609.8</v>
      </c>
      <c r="R19" s="5">
        <v>112106</v>
      </c>
      <c r="S19" s="4">
        <f t="shared" si="3"/>
        <v>113714</v>
      </c>
      <c r="T19" s="4">
        <f t="shared" si="3"/>
        <v>115322</v>
      </c>
      <c r="U19" s="4">
        <f t="shared" si="3"/>
        <v>116930</v>
      </c>
      <c r="V19" s="4">
        <f t="shared" si="3"/>
        <v>118538</v>
      </c>
      <c r="W19" s="6">
        <v>120146</v>
      </c>
      <c r="X19" s="4">
        <f t="shared" si="4"/>
        <v>121737.4</v>
      </c>
      <c r="Y19" s="4">
        <f t="shared" si="4"/>
        <v>123328.8</v>
      </c>
      <c r="Z19" s="4">
        <f t="shared" si="4"/>
        <v>124920.2</v>
      </c>
      <c r="AA19" s="4">
        <f t="shared" si="4"/>
        <v>126511.6</v>
      </c>
      <c r="AB19" s="5">
        <v>128103</v>
      </c>
      <c r="AC19" s="4">
        <f t="shared" si="6"/>
        <v>129904.8</v>
      </c>
      <c r="AD19" s="4">
        <f t="shared" si="6"/>
        <v>131706.6</v>
      </c>
      <c r="AE19" s="4">
        <f t="shared" si="6"/>
        <v>133508.4</v>
      </c>
      <c r="AF19" s="4">
        <f t="shared" si="6"/>
        <v>135310.20000000001</v>
      </c>
      <c r="AG19" s="4">
        <f t="shared" si="6"/>
        <v>137112</v>
      </c>
      <c r="AH19" s="4">
        <f t="shared" si="6"/>
        <v>138913.79999999999</v>
      </c>
      <c r="AI19" s="4">
        <f t="shared" si="6"/>
        <v>140715.6</v>
      </c>
      <c r="AJ19" s="4">
        <f t="shared" si="6"/>
        <v>142517.4</v>
      </c>
      <c r="AK19" s="4">
        <f t="shared" si="6"/>
        <v>144319.20000000001</v>
      </c>
      <c r="AL19" s="5">
        <v>146121</v>
      </c>
    </row>
    <row r="20" spans="1:38" x14ac:dyDescent="0.25">
      <c r="A20" s="1" t="s">
        <v>23</v>
      </c>
      <c r="B20" s="6">
        <v>65659</v>
      </c>
      <c r="C20" s="6">
        <v>66291</v>
      </c>
      <c r="D20" s="7">
        <f t="shared" si="0"/>
        <v>67737.600000000006</v>
      </c>
      <c r="E20" s="7">
        <f t="shared" si="0"/>
        <v>69184.2</v>
      </c>
      <c r="F20" s="7">
        <f t="shared" si="0"/>
        <v>70630.8</v>
      </c>
      <c r="G20" s="7">
        <f t="shared" si="0"/>
        <v>72077.399999999994</v>
      </c>
      <c r="H20" s="5">
        <v>73524</v>
      </c>
      <c r="I20" s="4">
        <f t="shared" si="1"/>
        <v>74967.600000000006</v>
      </c>
      <c r="J20" s="4">
        <f t="shared" si="1"/>
        <v>76411.199999999997</v>
      </c>
      <c r="K20" s="4">
        <f t="shared" si="1"/>
        <v>77854.8</v>
      </c>
      <c r="L20" s="4">
        <f t="shared" si="1"/>
        <v>79298.399999999994</v>
      </c>
      <c r="M20" s="6">
        <v>80742</v>
      </c>
      <c r="N20" s="4">
        <f t="shared" si="2"/>
        <v>82117.600000000006</v>
      </c>
      <c r="O20" s="4">
        <f t="shared" si="2"/>
        <v>83493.2</v>
      </c>
      <c r="P20" s="4">
        <f t="shared" si="2"/>
        <v>84868.800000000003</v>
      </c>
      <c r="Q20" s="4">
        <f t="shared" si="2"/>
        <v>86244.4</v>
      </c>
      <c r="R20" s="5">
        <v>87620</v>
      </c>
      <c r="S20" s="4">
        <f t="shared" si="3"/>
        <v>88990.6</v>
      </c>
      <c r="T20" s="4">
        <f t="shared" si="3"/>
        <v>90361.2</v>
      </c>
      <c r="U20" s="4">
        <f t="shared" si="3"/>
        <v>91731.8</v>
      </c>
      <c r="V20" s="4">
        <f t="shared" si="3"/>
        <v>93102.399999999994</v>
      </c>
      <c r="W20" s="6">
        <v>94473</v>
      </c>
      <c r="X20" s="4">
        <f t="shared" si="4"/>
        <v>95595.6</v>
      </c>
      <c r="Y20" s="4">
        <f t="shared" si="4"/>
        <v>96718.2</v>
      </c>
      <c r="Z20" s="4">
        <f t="shared" si="4"/>
        <v>97840.8</v>
      </c>
      <c r="AA20" s="4">
        <f t="shared" si="4"/>
        <v>98963.4</v>
      </c>
      <c r="AB20" s="5">
        <v>100086</v>
      </c>
      <c r="AC20" s="4">
        <f t="shared" si="6"/>
        <v>101479.5</v>
      </c>
      <c r="AD20" s="4">
        <f t="shared" si="6"/>
        <v>102873</v>
      </c>
      <c r="AE20" s="4">
        <f t="shared" si="6"/>
        <v>104266.5</v>
      </c>
      <c r="AF20" s="4">
        <f t="shared" si="6"/>
        <v>105660</v>
      </c>
      <c r="AG20" s="4">
        <f t="shared" si="6"/>
        <v>107053.5</v>
      </c>
      <c r="AH20" s="4">
        <f t="shared" si="6"/>
        <v>108447</v>
      </c>
      <c r="AI20" s="4">
        <f t="shared" si="6"/>
        <v>109840.5</v>
      </c>
      <c r="AJ20" s="4">
        <f t="shared" si="6"/>
        <v>111234</v>
      </c>
      <c r="AK20" s="4">
        <f t="shared" si="6"/>
        <v>112627.5</v>
      </c>
      <c r="AL20" s="5">
        <v>114021</v>
      </c>
    </row>
    <row r="21" spans="1:38" x14ac:dyDescent="0.25">
      <c r="A21" s="1" t="s">
        <v>24</v>
      </c>
      <c r="B21" s="6">
        <v>85757</v>
      </c>
      <c r="C21" s="6">
        <v>86969</v>
      </c>
      <c r="D21" s="7">
        <f t="shared" si="0"/>
        <v>88833.2</v>
      </c>
      <c r="E21" s="7">
        <f t="shared" si="0"/>
        <v>90697.4</v>
      </c>
      <c r="F21" s="7">
        <f t="shared" si="0"/>
        <v>92561.600000000006</v>
      </c>
      <c r="G21" s="7">
        <f t="shared" si="0"/>
        <v>94425.8</v>
      </c>
      <c r="H21" s="5">
        <v>96290</v>
      </c>
      <c r="I21" s="4">
        <f t="shared" si="1"/>
        <v>98244.4</v>
      </c>
      <c r="J21" s="4">
        <f t="shared" si="1"/>
        <v>100198.8</v>
      </c>
      <c r="K21" s="4">
        <f t="shared" si="1"/>
        <v>102153.2</v>
      </c>
      <c r="L21" s="4">
        <f t="shared" si="1"/>
        <v>104107.6</v>
      </c>
      <c r="M21" s="6">
        <v>106062</v>
      </c>
      <c r="N21" s="4">
        <f t="shared" si="2"/>
        <v>108169.8</v>
      </c>
      <c r="O21" s="4">
        <f t="shared" si="2"/>
        <v>110277.6</v>
      </c>
      <c r="P21" s="4">
        <f t="shared" si="2"/>
        <v>112385.4</v>
      </c>
      <c r="Q21" s="4">
        <f t="shared" si="2"/>
        <v>114493.2</v>
      </c>
      <c r="R21" s="5">
        <v>116601</v>
      </c>
      <c r="S21" s="4">
        <f t="shared" si="3"/>
        <v>118771.4</v>
      </c>
      <c r="T21" s="4">
        <f t="shared" si="3"/>
        <v>120941.8</v>
      </c>
      <c r="U21" s="4">
        <f t="shared" si="3"/>
        <v>123112.2</v>
      </c>
      <c r="V21" s="4">
        <f t="shared" si="3"/>
        <v>125282.6</v>
      </c>
      <c r="W21" s="6">
        <v>127453</v>
      </c>
      <c r="X21" s="4">
        <f t="shared" si="4"/>
        <v>129705.4</v>
      </c>
      <c r="Y21" s="4">
        <f t="shared" si="4"/>
        <v>131957.79999999999</v>
      </c>
      <c r="Z21" s="4">
        <f t="shared" si="4"/>
        <v>134210.20000000001</v>
      </c>
      <c r="AA21" s="4">
        <f t="shared" si="4"/>
        <v>136462.6</v>
      </c>
      <c r="AB21" s="5">
        <v>138715</v>
      </c>
      <c r="AC21" s="4">
        <f t="shared" si="6"/>
        <v>141361.4</v>
      </c>
      <c r="AD21" s="4">
        <f t="shared" si="6"/>
        <v>144007.79999999999</v>
      </c>
      <c r="AE21" s="4">
        <f t="shared" si="6"/>
        <v>146654.20000000001</v>
      </c>
      <c r="AF21" s="4">
        <f t="shared" si="6"/>
        <v>149300.6</v>
      </c>
      <c r="AG21" s="4">
        <f t="shared" si="6"/>
        <v>151947</v>
      </c>
      <c r="AH21" s="4">
        <f t="shared" si="6"/>
        <v>154593.4</v>
      </c>
      <c r="AI21" s="4">
        <f t="shared" si="6"/>
        <v>157239.79999999999</v>
      </c>
      <c r="AJ21" s="4">
        <f t="shared" si="6"/>
        <v>159886.20000000001</v>
      </c>
      <c r="AK21" s="4">
        <f t="shared" si="6"/>
        <v>162532.6</v>
      </c>
      <c r="AL21" s="5">
        <v>165179</v>
      </c>
    </row>
    <row r="22" spans="1:38" x14ac:dyDescent="0.25">
      <c r="A22" s="1" t="s">
        <v>25</v>
      </c>
      <c r="B22" s="6">
        <v>21452</v>
      </c>
      <c r="C22" s="6">
        <v>21533</v>
      </c>
      <c r="D22" s="6">
        <v>21614</v>
      </c>
      <c r="E22" s="6">
        <v>21695</v>
      </c>
      <c r="F22" s="6">
        <v>21776</v>
      </c>
      <c r="G22" s="6">
        <v>21824.6</v>
      </c>
      <c r="H22" s="6">
        <v>21873.199999999997</v>
      </c>
      <c r="I22" s="6">
        <v>21921.799999999996</v>
      </c>
      <c r="J22" s="6">
        <v>21970.399999999994</v>
      </c>
      <c r="K22" s="6">
        <v>22019</v>
      </c>
      <c r="L22" s="6">
        <v>22030.799999999999</v>
      </c>
      <c r="M22" s="6">
        <v>22042.6</v>
      </c>
      <c r="N22" s="4">
        <f>((N$1-$H$1)*($R22-$H22)/($R$1-$H$1))+$H22</f>
        <v>21980.720000000001</v>
      </c>
      <c r="O22" s="4">
        <f>((O$1-$H$1)*($R22-$H22)/($R$1-$H$1))+$H22</f>
        <v>21998.639999999999</v>
      </c>
      <c r="P22" s="4">
        <f>((P$1-$H$1)*($R22-$H22)/($R$1-$H$1))+$H22</f>
        <v>22016.560000000001</v>
      </c>
      <c r="Q22" s="4">
        <f>((Q$1-$H$1)*($R22-$H22)/($R$1-$H$1))+$H22</f>
        <v>22034.48</v>
      </c>
      <c r="R22" s="6">
        <v>22052.400000000001</v>
      </c>
      <c r="S22" s="4">
        <f t="shared" si="3"/>
        <v>22034.400000000001</v>
      </c>
      <c r="T22" s="4">
        <f t="shared" si="3"/>
        <v>22016.400000000001</v>
      </c>
      <c r="U22" s="4">
        <f t="shared" si="3"/>
        <v>21998.400000000001</v>
      </c>
      <c r="V22" s="4">
        <f t="shared" si="3"/>
        <v>21980.400000000001</v>
      </c>
      <c r="W22" s="6">
        <v>21962.400000000001</v>
      </c>
      <c r="X22" s="4">
        <f t="shared" si="4"/>
        <v>21936.120000000003</v>
      </c>
      <c r="Y22" s="4">
        <f t="shared" si="4"/>
        <v>21909.84</v>
      </c>
      <c r="Z22" s="4">
        <f t="shared" si="4"/>
        <v>21883.56</v>
      </c>
      <c r="AA22" s="4">
        <f t="shared" si="4"/>
        <v>21857.279999999999</v>
      </c>
      <c r="AB22" s="6">
        <v>21831</v>
      </c>
      <c r="AC22" s="4"/>
      <c r="AD22" s="4"/>
      <c r="AE22" s="4"/>
      <c r="AF22" s="4"/>
      <c r="AG22" s="4"/>
      <c r="AH22" s="4"/>
      <c r="AI22" s="4"/>
      <c r="AJ22" s="4"/>
      <c r="AK22" s="4"/>
      <c r="AL22" s="6"/>
    </row>
    <row r="23" spans="1:38" x14ac:dyDescent="0.25"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38" x14ac:dyDescent="0.25">
      <c r="A24" s="10" t="s">
        <v>26</v>
      </c>
      <c r="O24" s="8"/>
      <c r="U24" s="9"/>
      <c r="V24" s="9"/>
      <c r="W24" s="9"/>
      <c r="X24" s="9"/>
      <c r="Y24" s="9"/>
      <c r="AF24" s="1" t="str">
        <f t="shared" ref="AF24:AF42" si="7">TRIM(Z24)</f>
        <v/>
      </c>
    </row>
    <row r="25" spans="1:38" x14ac:dyDescent="0.25">
      <c r="A25" s="10" t="s">
        <v>27</v>
      </c>
      <c r="O25" s="8"/>
      <c r="U25" s="9"/>
      <c r="V25" s="9"/>
      <c r="W25" s="9"/>
      <c r="X25" s="9"/>
      <c r="Y25" s="9"/>
      <c r="AF25" s="1" t="str">
        <f t="shared" si="7"/>
        <v/>
      </c>
    </row>
    <row r="26" spans="1:38" x14ac:dyDescent="0.25">
      <c r="A26" s="10" t="s">
        <v>28</v>
      </c>
      <c r="O26" s="8"/>
      <c r="U26" s="9"/>
      <c r="V26" s="9"/>
      <c r="W26" s="9"/>
      <c r="X26" s="9"/>
      <c r="Y26" s="9"/>
      <c r="AF26" s="1" t="str">
        <f t="shared" si="7"/>
        <v/>
      </c>
    </row>
    <row r="27" spans="1:38" x14ac:dyDescent="0.25">
      <c r="A27" s="10"/>
      <c r="U27" s="9"/>
      <c r="V27" s="9"/>
      <c r="W27" s="9"/>
      <c r="X27" s="9"/>
      <c r="Y27" s="9"/>
      <c r="AF27" s="1" t="str">
        <f t="shared" si="7"/>
        <v/>
      </c>
    </row>
    <row r="28" spans="1:38" x14ac:dyDescent="0.25">
      <c r="B28" s="1">
        <v>2014</v>
      </c>
      <c r="C28" s="1">
        <v>2015</v>
      </c>
      <c r="D28" s="1">
        <v>2016</v>
      </c>
      <c r="E28" s="1">
        <v>2017</v>
      </c>
      <c r="F28" s="1">
        <v>2018</v>
      </c>
      <c r="G28" s="1">
        <v>2019</v>
      </c>
      <c r="H28" s="1">
        <v>2020</v>
      </c>
      <c r="I28" s="1">
        <v>2021</v>
      </c>
      <c r="J28" s="1">
        <v>2022</v>
      </c>
      <c r="K28" s="1">
        <v>2023</v>
      </c>
      <c r="L28" s="1">
        <v>2024</v>
      </c>
      <c r="M28" s="1">
        <v>2025</v>
      </c>
      <c r="N28" s="1">
        <v>2026</v>
      </c>
      <c r="O28" s="1">
        <v>2027</v>
      </c>
      <c r="P28" s="1">
        <v>2028</v>
      </c>
      <c r="Q28" s="1">
        <v>2029</v>
      </c>
      <c r="R28" s="1">
        <v>2030</v>
      </c>
      <c r="S28" s="1">
        <v>2031</v>
      </c>
      <c r="T28" s="1">
        <v>2032</v>
      </c>
      <c r="U28" s="1">
        <v>2033</v>
      </c>
      <c r="V28" s="1">
        <v>2034</v>
      </c>
      <c r="W28" s="1">
        <v>2035</v>
      </c>
      <c r="X28" s="1">
        <v>2036</v>
      </c>
      <c r="Y28" s="1">
        <v>2037</v>
      </c>
      <c r="Z28" s="1">
        <v>2038</v>
      </c>
      <c r="AA28" s="1">
        <v>2039</v>
      </c>
      <c r="AB28" s="1">
        <v>2040</v>
      </c>
      <c r="AC28" s="1">
        <v>2041</v>
      </c>
      <c r="AD28" s="1">
        <v>2042</v>
      </c>
      <c r="AE28" s="1">
        <v>2043</v>
      </c>
      <c r="AF28" s="1">
        <v>2044</v>
      </c>
      <c r="AG28" s="1">
        <v>2045</v>
      </c>
      <c r="AH28" s="1">
        <v>2046</v>
      </c>
      <c r="AI28" s="1">
        <v>2047</v>
      </c>
      <c r="AJ28" s="1">
        <v>2048</v>
      </c>
      <c r="AK28" s="1">
        <v>2049</v>
      </c>
      <c r="AL28" s="1">
        <v>2050</v>
      </c>
    </row>
    <row r="29" spans="1:38" x14ac:dyDescent="0.25">
      <c r="A29" s="1" t="s">
        <v>29</v>
      </c>
      <c r="B29" s="12">
        <f>SUM(B5,B6,B7,B8,B9,B10,B11,B12,B13,B14,B16,B18,B19)</f>
        <v>4781972</v>
      </c>
      <c r="C29" s="12">
        <f t="shared" ref="C29:AL29" si="8">SUM(C5,C6,C7,C8,C9,C10,C11,C12,C13,C14,C16,C18,C19)</f>
        <v>4829440</v>
      </c>
      <c r="D29" s="12">
        <f t="shared" si="8"/>
        <v>4898689.2</v>
      </c>
      <c r="E29" s="12">
        <f t="shared" si="8"/>
        <v>4967938.4000000004</v>
      </c>
      <c r="F29" s="12">
        <f t="shared" si="8"/>
        <v>5037187.5999999996</v>
      </c>
      <c r="G29" s="12">
        <f t="shared" si="8"/>
        <v>5106436.8</v>
      </c>
      <c r="H29" s="12">
        <f t="shared" si="8"/>
        <v>5175686</v>
      </c>
      <c r="I29" s="12">
        <f t="shared" si="8"/>
        <v>5254108.4000000004</v>
      </c>
      <c r="J29" s="12">
        <f t="shared" si="8"/>
        <v>5332530.8</v>
      </c>
      <c r="K29" s="12">
        <f t="shared" si="8"/>
        <v>5410953.2000000002</v>
      </c>
      <c r="L29" s="12">
        <f t="shared" si="8"/>
        <v>5489375.5999999996</v>
      </c>
      <c r="M29" s="12">
        <f t="shared" si="8"/>
        <v>5567798</v>
      </c>
      <c r="N29" s="12">
        <f t="shared" si="8"/>
        <v>5656020.2000000002</v>
      </c>
      <c r="O29" s="12">
        <f t="shared" si="8"/>
        <v>5744242.4000000004</v>
      </c>
      <c r="P29" s="12">
        <f t="shared" si="8"/>
        <v>5832464.5999999996</v>
      </c>
      <c r="Q29" s="12">
        <f t="shared" si="8"/>
        <v>5920686.7999999998</v>
      </c>
      <c r="R29" s="12">
        <f t="shared" si="8"/>
        <v>6008909</v>
      </c>
      <c r="S29" s="12">
        <f t="shared" si="8"/>
        <v>6095769.3999999994</v>
      </c>
      <c r="T29" s="12">
        <f t="shared" si="8"/>
        <v>6182629.8000000007</v>
      </c>
      <c r="U29" s="12">
        <f t="shared" si="8"/>
        <v>6269490.1999999993</v>
      </c>
      <c r="V29" s="12">
        <f t="shared" si="8"/>
        <v>6356350.6000000006</v>
      </c>
      <c r="W29" s="12">
        <f t="shared" si="8"/>
        <v>6443211</v>
      </c>
      <c r="X29" s="12">
        <f t="shared" si="8"/>
        <v>6524217.6000000006</v>
      </c>
      <c r="Y29" s="12">
        <f t="shared" si="8"/>
        <v>6605224.1999999993</v>
      </c>
      <c r="Z29" s="12">
        <f t="shared" si="8"/>
        <v>6686230.8000000007</v>
      </c>
      <c r="AA29" s="12">
        <f t="shared" si="8"/>
        <v>6767237.3999999994</v>
      </c>
      <c r="AB29" s="12">
        <f t="shared" si="8"/>
        <v>6848244</v>
      </c>
      <c r="AC29" s="12">
        <f t="shared" si="8"/>
        <v>6945400.8000000007</v>
      </c>
      <c r="AD29" s="12">
        <f t="shared" si="8"/>
        <v>7042557.5999999996</v>
      </c>
      <c r="AE29" s="12">
        <f t="shared" si="8"/>
        <v>7139714.4000000004</v>
      </c>
      <c r="AF29" s="12">
        <f t="shared" si="8"/>
        <v>7236871.1999999993</v>
      </c>
      <c r="AG29" s="12">
        <f t="shared" si="8"/>
        <v>7334028</v>
      </c>
      <c r="AH29" s="12">
        <f t="shared" si="8"/>
        <v>7431184.8000000007</v>
      </c>
      <c r="AI29" s="12">
        <f t="shared" si="8"/>
        <v>7528341.5999999996</v>
      </c>
      <c r="AJ29" s="12">
        <f t="shared" si="8"/>
        <v>7625498.4000000004</v>
      </c>
      <c r="AK29" s="12">
        <f t="shared" si="8"/>
        <v>7722655.1999999993</v>
      </c>
      <c r="AL29" s="12">
        <f t="shared" si="8"/>
        <v>7819812</v>
      </c>
    </row>
    <row r="30" spans="1:38" x14ac:dyDescent="0.25">
      <c r="A30" s="1" t="s">
        <v>30</v>
      </c>
      <c r="B30" s="12">
        <f t="shared" ref="B30:AL30" si="9">SUM(B2:B4,B15,B17,B20,B21)</f>
        <v>748393</v>
      </c>
      <c r="C30" s="12">
        <f t="shared" si="9"/>
        <v>762133</v>
      </c>
      <c r="D30" s="12">
        <f t="shared" si="9"/>
        <v>783500.2</v>
      </c>
      <c r="E30" s="12">
        <f t="shared" si="9"/>
        <v>804867.4</v>
      </c>
      <c r="F30" s="12">
        <f t="shared" si="9"/>
        <v>826234.6</v>
      </c>
      <c r="G30" s="12">
        <f t="shared" si="9"/>
        <v>847601.8</v>
      </c>
      <c r="H30" s="12">
        <f t="shared" si="9"/>
        <v>868969</v>
      </c>
      <c r="I30" s="12">
        <f t="shared" si="9"/>
        <v>888108</v>
      </c>
      <c r="J30" s="12">
        <f t="shared" si="9"/>
        <v>907247</v>
      </c>
      <c r="K30" s="12">
        <f t="shared" si="9"/>
        <v>926386</v>
      </c>
      <c r="L30" s="12">
        <f t="shared" si="9"/>
        <v>945525</v>
      </c>
      <c r="M30" s="12">
        <f t="shared" si="9"/>
        <v>964664</v>
      </c>
      <c r="N30" s="12">
        <f t="shared" si="9"/>
        <v>983503.8</v>
      </c>
      <c r="O30" s="12">
        <f t="shared" si="9"/>
        <v>1002343.6</v>
      </c>
      <c r="P30" s="12">
        <f t="shared" si="9"/>
        <v>1021183.4</v>
      </c>
      <c r="Q30" s="12">
        <f t="shared" si="9"/>
        <v>1040023.2</v>
      </c>
      <c r="R30" s="12">
        <f t="shared" si="9"/>
        <v>1058863</v>
      </c>
      <c r="S30" s="12">
        <f t="shared" si="9"/>
        <v>1075716.5999999999</v>
      </c>
      <c r="T30" s="12">
        <f t="shared" si="9"/>
        <v>1092570.2</v>
      </c>
      <c r="U30" s="12">
        <f t="shared" si="9"/>
        <v>1109423.8</v>
      </c>
      <c r="V30" s="12">
        <f t="shared" si="9"/>
        <v>1126277.4000000001</v>
      </c>
      <c r="W30" s="12">
        <f t="shared" si="9"/>
        <v>1143131</v>
      </c>
      <c r="X30" s="12">
        <f t="shared" si="9"/>
        <v>1157459.3999999999</v>
      </c>
      <c r="Y30" s="12">
        <f t="shared" si="9"/>
        <v>1171787.7999999998</v>
      </c>
      <c r="Z30" s="12">
        <f t="shared" si="9"/>
        <v>1186116.2</v>
      </c>
      <c r="AA30" s="12">
        <f t="shared" si="9"/>
        <v>1200444.6000000001</v>
      </c>
      <c r="AB30" s="12">
        <f t="shared" si="9"/>
        <v>1214773</v>
      </c>
      <c r="AC30" s="12">
        <f t="shared" si="9"/>
        <v>1232898.2999999998</v>
      </c>
      <c r="AD30" s="12">
        <f t="shared" si="9"/>
        <v>1251023.5999999999</v>
      </c>
      <c r="AE30" s="12">
        <f t="shared" si="9"/>
        <v>1269148.9000000001</v>
      </c>
      <c r="AF30" s="12">
        <f t="shared" si="9"/>
        <v>1287274.2000000002</v>
      </c>
      <c r="AG30" s="12">
        <f t="shared" si="9"/>
        <v>1305399.5</v>
      </c>
      <c r="AH30" s="12">
        <f t="shared" si="9"/>
        <v>1323524.7999999998</v>
      </c>
      <c r="AI30" s="12">
        <f t="shared" si="9"/>
        <v>1341650.0999999999</v>
      </c>
      <c r="AJ30" s="12">
        <f t="shared" si="9"/>
        <v>1359775.4000000001</v>
      </c>
      <c r="AK30" s="12">
        <f t="shared" si="9"/>
        <v>1377900.7000000002</v>
      </c>
      <c r="AL30" s="12">
        <f t="shared" si="9"/>
        <v>1396026</v>
      </c>
    </row>
    <row r="31" spans="1:38" x14ac:dyDescent="0.25">
      <c r="A31" s="1" t="s">
        <v>31</v>
      </c>
      <c r="B31" s="12">
        <f t="shared" ref="B31:AL31" si="10">B3+B17</f>
        <v>212821</v>
      </c>
      <c r="C31" s="12">
        <f t="shared" si="10"/>
        <v>216948</v>
      </c>
      <c r="D31" s="12">
        <f t="shared" si="10"/>
        <v>223639.4</v>
      </c>
      <c r="E31" s="12">
        <f t="shared" si="10"/>
        <v>230330.8</v>
      </c>
      <c r="F31" s="12">
        <f t="shared" si="10"/>
        <v>237022.2</v>
      </c>
      <c r="G31" s="12">
        <f t="shared" si="10"/>
        <v>243713.6</v>
      </c>
      <c r="H31" s="12">
        <f t="shared" si="10"/>
        <v>250405</v>
      </c>
      <c r="I31" s="12">
        <f t="shared" si="10"/>
        <v>256242.2</v>
      </c>
      <c r="J31" s="12">
        <f t="shared" si="10"/>
        <v>262079.40000000002</v>
      </c>
      <c r="K31" s="12">
        <f t="shared" si="10"/>
        <v>267916.59999999998</v>
      </c>
      <c r="L31" s="12">
        <f t="shared" si="10"/>
        <v>273753.8</v>
      </c>
      <c r="M31" s="12">
        <f t="shared" si="10"/>
        <v>279591</v>
      </c>
      <c r="N31" s="12">
        <f t="shared" si="10"/>
        <v>285228</v>
      </c>
      <c r="O31" s="12">
        <f t="shared" si="10"/>
        <v>290865</v>
      </c>
      <c r="P31" s="12">
        <f t="shared" si="10"/>
        <v>296502</v>
      </c>
      <c r="Q31" s="12">
        <f t="shared" si="10"/>
        <v>302139</v>
      </c>
      <c r="R31" s="12">
        <f t="shared" si="10"/>
        <v>307776</v>
      </c>
      <c r="S31" s="12">
        <f t="shared" si="10"/>
        <v>312232.40000000002</v>
      </c>
      <c r="T31" s="12">
        <f t="shared" si="10"/>
        <v>316688.8</v>
      </c>
      <c r="U31" s="12">
        <f t="shared" si="10"/>
        <v>321145.2</v>
      </c>
      <c r="V31" s="12">
        <f t="shared" si="10"/>
        <v>325601.59999999998</v>
      </c>
      <c r="W31" s="12">
        <f t="shared" si="10"/>
        <v>330058</v>
      </c>
      <c r="X31" s="12">
        <f t="shared" si="10"/>
        <v>333104.8</v>
      </c>
      <c r="Y31" s="12">
        <f t="shared" si="10"/>
        <v>336151.6</v>
      </c>
      <c r="Z31" s="12">
        <f t="shared" si="10"/>
        <v>339198.4</v>
      </c>
      <c r="AA31" s="12">
        <f t="shared" si="10"/>
        <v>342245.2</v>
      </c>
      <c r="AB31" s="12">
        <f t="shared" si="10"/>
        <v>345292</v>
      </c>
      <c r="AC31" s="12">
        <f t="shared" si="10"/>
        <v>349528.1</v>
      </c>
      <c r="AD31" s="12">
        <f t="shared" si="10"/>
        <v>353764.19999999995</v>
      </c>
      <c r="AE31" s="12">
        <f t="shared" si="10"/>
        <v>358000.30000000005</v>
      </c>
      <c r="AF31" s="12">
        <f t="shared" si="10"/>
        <v>362236.4</v>
      </c>
      <c r="AG31" s="12">
        <f t="shared" si="10"/>
        <v>366472.5</v>
      </c>
      <c r="AH31" s="12">
        <f t="shared" si="10"/>
        <v>370708.6</v>
      </c>
      <c r="AI31" s="12">
        <f t="shared" si="10"/>
        <v>374944.69999999995</v>
      </c>
      <c r="AJ31" s="12">
        <f t="shared" si="10"/>
        <v>379180.80000000005</v>
      </c>
      <c r="AK31" s="12">
        <f t="shared" si="10"/>
        <v>383416.9</v>
      </c>
      <c r="AL31" s="12">
        <f t="shared" si="10"/>
        <v>387653</v>
      </c>
    </row>
    <row r="32" spans="1:38" x14ac:dyDescent="0.25">
      <c r="A32" s="1" t="s">
        <v>25</v>
      </c>
      <c r="B32" s="11">
        <f t="shared" ref="B32:AL32" si="11">B22</f>
        <v>21452</v>
      </c>
      <c r="C32" s="11">
        <f t="shared" si="11"/>
        <v>21533</v>
      </c>
      <c r="D32" s="11">
        <f t="shared" si="11"/>
        <v>21614</v>
      </c>
      <c r="E32" s="11">
        <f t="shared" si="11"/>
        <v>21695</v>
      </c>
      <c r="F32" s="11">
        <f t="shared" si="11"/>
        <v>21776</v>
      </c>
      <c r="G32" s="11">
        <f t="shared" si="11"/>
        <v>21824.6</v>
      </c>
      <c r="H32" s="11">
        <f t="shared" si="11"/>
        <v>21873.199999999997</v>
      </c>
      <c r="I32" s="11">
        <f t="shared" si="11"/>
        <v>21921.799999999996</v>
      </c>
      <c r="J32" s="11">
        <f t="shared" si="11"/>
        <v>21970.399999999994</v>
      </c>
      <c r="K32" s="11">
        <f t="shared" si="11"/>
        <v>22019</v>
      </c>
      <c r="L32" s="11">
        <f t="shared" si="11"/>
        <v>22030.799999999999</v>
      </c>
      <c r="M32" s="11">
        <f t="shared" si="11"/>
        <v>22042.6</v>
      </c>
      <c r="N32" s="11">
        <f t="shared" si="11"/>
        <v>21980.720000000001</v>
      </c>
      <c r="O32" s="11">
        <f t="shared" si="11"/>
        <v>21998.639999999999</v>
      </c>
      <c r="P32" s="11">
        <f t="shared" si="11"/>
        <v>22016.560000000001</v>
      </c>
      <c r="Q32" s="11">
        <f t="shared" si="11"/>
        <v>22034.48</v>
      </c>
      <c r="R32" s="11">
        <f t="shared" si="11"/>
        <v>22052.400000000001</v>
      </c>
      <c r="S32" s="11">
        <f t="shared" si="11"/>
        <v>22034.400000000001</v>
      </c>
      <c r="T32" s="11">
        <f t="shared" si="11"/>
        <v>22016.400000000001</v>
      </c>
      <c r="U32" s="11">
        <f t="shared" si="11"/>
        <v>21998.400000000001</v>
      </c>
      <c r="V32" s="11">
        <f t="shared" si="11"/>
        <v>21980.400000000001</v>
      </c>
      <c r="W32" s="11">
        <f t="shared" si="11"/>
        <v>21962.400000000001</v>
      </c>
      <c r="X32" s="11">
        <f t="shared" si="11"/>
        <v>21936.120000000003</v>
      </c>
      <c r="Y32" s="11">
        <f t="shared" si="11"/>
        <v>21909.84</v>
      </c>
      <c r="Z32" s="11">
        <f t="shared" si="11"/>
        <v>21883.56</v>
      </c>
      <c r="AA32" s="11">
        <f t="shared" si="11"/>
        <v>21857.279999999999</v>
      </c>
      <c r="AB32" s="11">
        <f t="shared" si="11"/>
        <v>21831</v>
      </c>
      <c r="AC32" s="11">
        <f t="shared" si="11"/>
        <v>0</v>
      </c>
      <c r="AD32" s="11">
        <f t="shared" si="11"/>
        <v>0</v>
      </c>
      <c r="AE32" s="11">
        <f t="shared" si="11"/>
        <v>0</v>
      </c>
      <c r="AF32" s="11">
        <f t="shared" si="11"/>
        <v>0</v>
      </c>
      <c r="AG32" s="11">
        <f t="shared" si="11"/>
        <v>0</v>
      </c>
      <c r="AH32" s="11">
        <f t="shared" si="11"/>
        <v>0</v>
      </c>
      <c r="AI32" s="11">
        <f t="shared" si="11"/>
        <v>0</v>
      </c>
      <c r="AJ32" s="11">
        <f t="shared" si="11"/>
        <v>0</v>
      </c>
      <c r="AK32" s="11">
        <f t="shared" si="11"/>
        <v>0</v>
      </c>
      <c r="AL32" s="11">
        <f t="shared" si="11"/>
        <v>0</v>
      </c>
    </row>
    <row r="33" spans="21:32" x14ac:dyDescent="0.25">
      <c r="U33" s="9"/>
      <c r="V33" s="9"/>
      <c r="W33" s="9"/>
      <c r="X33" s="9"/>
      <c r="Y33" s="9"/>
      <c r="AF33" s="1" t="str">
        <f t="shared" si="7"/>
        <v/>
      </c>
    </row>
    <row r="34" spans="21:32" x14ac:dyDescent="0.25">
      <c r="U34" s="9"/>
      <c r="V34" s="9"/>
      <c r="W34" s="9"/>
      <c r="X34" s="9"/>
      <c r="Y34" s="9"/>
      <c r="AF34" s="1" t="str">
        <f t="shared" si="7"/>
        <v/>
      </c>
    </row>
    <row r="35" spans="21:32" x14ac:dyDescent="0.25">
      <c r="U35" s="9"/>
      <c r="V35" s="9"/>
      <c r="W35" s="9"/>
      <c r="X35" s="9"/>
      <c r="Y35" s="9"/>
      <c r="AF35" s="1" t="str">
        <f t="shared" si="7"/>
        <v/>
      </c>
    </row>
    <row r="36" spans="21:32" x14ac:dyDescent="0.25">
      <c r="U36" s="9"/>
      <c r="V36" s="9"/>
      <c r="W36" s="9"/>
      <c r="X36" s="9"/>
      <c r="Y36" s="9"/>
      <c r="AF36" s="1" t="str">
        <f t="shared" si="7"/>
        <v/>
      </c>
    </row>
    <row r="37" spans="21:32" x14ac:dyDescent="0.25">
      <c r="U37" s="9"/>
      <c r="V37" s="9"/>
      <c r="W37" s="9"/>
      <c r="X37" s="9"/>
      <c r="Y37" s="9"/>
      <c r="AF37" s="1" t="str">
        <f t="shared" si="7"/>
        <v/>
      </c>
    </row>
    <row r="38" spans="21:32" x14ac:dyDescent="0.25">
      <c r="U38" s="9"/>
      <c r="V38" s="9"/>
      <c r="W38" s="9"/>
      <c r="X38" s="9"/>
      <c r="Y38" s="9"/>
      <c r="AF38" s="1" t="str">
        <f t="shared" si="7"/>
        <v/>
      </c>
    </row>
    <row r="39" spans="21:32" x14ac:dyDescent="0.25">
      <c r="U39" s="9"/>
      <c r="V39" s="9"/>
      <c r="W39" s="9"/>
      <c r="X39" s="9"/>
      <c r="Y39" s="9"/>
      <c r="AF39" s="1" t="str">
        <f t="shared" si="7"/>
        <v/>
      </c>
    </row>
    <row r="40" spans="21:32" x14ac:dyDescent="0.25">
      <c r="U40" s="9"/>
      <c r="V40" s="9"/>
      <c r="W40" s="9"/>
      <c r="X40" s="9"/>
      <c r="Y40" s="9"/>
      <c r="AF40" s="1" t="str">
        <f t="shared" si="7"/>
        <v/>
      </c>
    </row>
    <row r="41" spans="21:32" x14ac:dyDescent="0.25">
      <c r="U41" s="9"/>
      <c r="V41" s="9"/>
      <c r="W41" s="9"/>
      <c r="X41" s="9"/>
      <c r="Y41" s="9"/>
      <c r="AF41" s="1" t="str">
        <f t="shared" si="7"/>
        <v/>
      </c>
    </row>
    <row r="42" spans="21:32" x14ac:dyDescent="0.25">
      <c r="U42" s="9"/>
      <c r="V42" s="9"/>
      <c r="W42" s="9"/>
      <c r="X42" s="9"/>
      <c r="Y42" s="9"/>
      <c r="AF42" s="1" t="str">
        <f t="shared" si="7"/>
        <v/>
      </c>
    </row>
    <row r="44" spans="21:32" x14ac:dyDescent="0.25">
      <c r="AA44" s="8"/>
      <c r="AB44" s="11"/>
      <c r="AC44" s="11"/>
      <c r="AD44" s="11"/>
      <c r="AE44" s="11"/>
    </row>
    <row r="45" spans="21:32" x14ac:dyDescent="0.25">
      <c r="AA45" s="8"/>
      <c r="AB45" s="11"/>
      <c r="AC45" s="11"/>
      <c r="AD45" s="11"/>
      <c r="AE45" s="11"/>
    </row>
    <row r="46" spans="21:32" x14ac:dyDescent="0.25">
      <c r="AA46" s="8"/>
      <c r="AB46" s="11"/>
      <c r="AC46" s="11"/>
      <c r="AD46" s="11"/>
      <c r="AE46" s="11"/>
    </row>
    <row r="47" spans="21:32" x14ac:dyDescent="0.25">
      <c r="AA47" s="8"/>
      <c r="AB47" s="11"/>
      <c r="AC47" s="11"/>
      <c r="AD47" s="11"/>
      <c r="AE47" s="11"/>
    </row>
    <row r="48" spans="21:32" x14ac:dyDescent="0.25">
      <c r="AA48" s="11"/>
      <c r="AB48" s="11"/>
      <c r="AC48" s="11"/>
      <c r="AD48" s="11"/>
      <c r="AE48" s="11"/>
    </row>
    <row r="49" spans="27:31" x14ac:dyDescent="0.25">
      <c r="AA49" s="11"/>
      <c r="AB49" s="11"/>
      <c r="AC49" s="11"/>
      <c r="AD49" s="11"/>
      <c r="AE49" s="11"/>
    </row>
    <row r="50" spans="27:31" x14ac:dyDescent="0.25">
      <c r="AA50" s="11"/>
      <c r="AB50" s="11"/>
      <c r="AC50" s="11"/>
      <c r="AD50" s="11"/>
      <c r="AE50" s="11"/>
    </row>
    <row r="51" spans="27:31" x14ac:dyDescent="0.25">
      <c r="AA51" s="11"/>
      <c r="AB51" s="11"/>
      <c r="AC51" s="11"/>
      <c r="AD51" s="11"/>
      <c r="AE51" s="11"/>
    </row>
    <row r="52" spans="27:31" x14ac:dyDescent="0.25">
      <c r="AA52" s="11"/>
      <c r="AB52" s="11"/>
      <c r="AC52" s="11"/>
      <c r="AD52" s="11"/>
      <c r="AE52" s="11"/>
    </row>
    <row r="53" spans="27:31" x14ac:dyDescent="0.25">
      <c r="AA53" s="11"/>
      <c r="AB53" s="11"/>
      <c r="AC53" s="11"/>
      <c r="AD53" s="11"/>
      <c r="AE53" s="11"/>
    </row>
    <row r="54" spans="27:31" x14ac:dyDescent="0.25">
      <c r="AA54" s="11"/>
      <c r="AB54" s="11"/>
      <c r="AC54" s="11"/>
      <c r="AD54" s="11"/>
      <c r="AE54" s="11"/>
    </row>
    <row r="55" spans="27:31" x14ac:dyDescent="0.25">
      <c r="AA55" s="11"/>
      <c r="AB55" s="11"/>
      <c r="AC55" s="11"/>
      <c r="AD55" s="11"/>
      <c r="AE55" s="11"/>
    </row>
    <row r="56" spans="27:31" x14ac:dyDescent="0.25">
      <c r="AA56" s="11"/>
      <c r="AB56" s="11"/>
      <c r="AC56" s="11"/>
      <c r="AD56" s="11"/>
      <c r="AE56" s="11"/>
    </row>
    <row r="57" spans="27:31" x14ac:dyDescent="0.25">
      <c r="AA57" s="11"/>
      <c r="AB57" s="11"/>
      <c r="AC57" s="11"/>
      <c r="AD57" s="11"/>
      <c r="AE57" s="11"/>
    </row>
    <row r="58" spans="27:31" x14ac:dyDescent="0.25">
      <c r="AA58" s="11"/>
      <c r="AB58" s="11"/>
      <c r="AC58" s="11"/>
      <c r="AD58" s="11"/>
      <c r="AE58" s="11"/>
    </row>
    <row r="59" spans="27:31" x14ac:dyDescent="0.25">
      <c r="AA59" s="11"/>
      <c r="AB59" s="11"/>
      <c r="AC59" s="11"/>
      <c r="AD59" s="11"/>
      <c r="AE59" s="11"/>
    </row>
    <row r="60" spans="27:31" x14ac:dyDescent="0.25">
      <c r="AA60" s="11"/>
      <c r="AB60" s="11"/>
      <c r="AC60" s="11"/>
      <c r="AD60" s="11"/>
      <c r="AE60" s="11"/>
    </row>
    <row r="61" spans="27:31" x14ac:dyDescent="0.25">
      <c r="AA61" s="11"/>
      <c r="AB61" s="11"/>
      <c r="AC61" s="11"/>
      <c r="AD61" s="11"/>
      <c r="AE61" s="11"/>
    </row>
    <row r="62" spans="27:31" x14ac:dyDescent="0.25">
      <c r="AA62" s="11"/>
      <c r="AB62" s="11"/>
      <c r="AC62" s="11"/>
      <c r="AD62" s="11"/>
      <c r="AE62" s="11"/>
    </row>
    <row r="63" spans="27:31" x14ac:dyDescent="0.25">
      <c r="AA63" s="11"/>
      <c r="AB63" s="11"/>
      <c r="AC63" s="11"/>
      <c r="AD63" s="11"/>
      <c r="AE63" s="1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zoomScale="85" zoomScaleNormal="85" workbookViewId="0">
      <selection activeCell="P33" sqref="P33"/>
    </sheetView>
  </sheetViews>
  <sheetFormatPr defaultRowHeight="15" x14ac:dyDescent="0.25"/>
  <cols>
    <col min="1" max="1" width="9.7109375" style="3" bestFit="1" customWidth="1"/>
    <col min="2" max="2" width="9.5703125" style="3" bestFit="1" customWidth="1"/>
    <col min="3" max="38" width="6" style="3" bestFit="1" customWidth="1"/>
    <col min="39" max="16384" width="9.140625" style="3"/>
  </cols>
  <sheetData>
    <row r="1" spans="1:38" x14ac:dyDescent="0.25">
      <c r="B1" s="3" t="s">
        <v>32</v>
      </c>
      <c r="C1" s="3">
        <v>2015</v>
      </c>
      <c r="D1" s="3">
        <v>2016</v>
      </c>
      <c r="E1" s="3">
        <v>2017</v>
      </c>
      <c r="F1" s="3">
        <v>2018</v>
      </c>
      <c r="G1" s="3">
        <v>2019</v>
      </c>
      <c r="H1" s="3">
        <v>2020</v>
      </c>
      <c r="I1" s="3">
        <v>2021</v>
      </c>
      <c r="J1" s="3">
        <v>2022</v>
      </c>
      <c r="K1" s="3">
        <v>2023</v>
      </c>
      <c r="L1" s="3">
        <v>2024</v>
      </c>
      <c r="M1" s="3">
        <v>2025</v>
      </c>
      <c r="N1" s="3">
        <v>2026</v>
      </c>
      <c r="O1" s="3">
        <v>2027</v>
      </c>
      <c r="P1" s="3">
        <v>2028</v>
      </c>
      <c r="Q1" s="3">
        <v>2029</v>
      </c>
      <c r="R1" s="3">
        <v>2030</v>
      </c>
      <c r="S1" s="3">
        <v>2031</v>
      </c>
      <c r="T1" s="3">
        <v>2032</v>
      </c>
      <c r="U1" s="3">
        <v>2033</v>
      </c>
      <c r="V1" s="3">
        <v>2034</v>
      </c>
      <c r="W1" s="3">
        <v>2035</v>
      </c>
      <c r="X1" s="3">
        <v>2036</v>
      </c>
      <c r="Y1" s="3">
        <v>2037</v>
      </c>
      <c r="Z1" s="3">
        <v>2038</v>
      </c>
      <c r="AA1" s="3">
        <v>2039</v>
      </c>
      <c r="AB1" s="3">
        <v>2040</v>
      </c>
      <c r="AC1" s="3">
        <v>2041</v>
      </c>
      <c r="AD1" s="3">
        <v>2042</v>
      </c>
      <c r="AE1" s="3">
        <v>2043</v>
      </c>
      <c r="AF1" s="3">
        <v>2044</v>
      </c>
      <c r="AG1" s="3">
        <v>2045</v>
      </c>
      <c r="AH1" s="3">
        <v>2046</v>
      </c>
      <c r="AI1" s="3">
        <v>2047</v>
      </c>
      <c r="AJ1" s="3">
        <v>2048</v>
      </c>
      <c r="AK1" s="3">
        <v>2049</v>
      </c>
      <c r="AL1" s="3">
        <v>2050</v>
      </c>
    </row>
    <row r="2" spans="1:38" x14ac:dyDescent="0.25">
      <c r="A2" s="1" t="s">
        <v>5</v>
      </c>
      <c r="B2" s="13">
        <v>13013</v>
      </c>
      <c r="C2" s="14">
        <f>'Human Populations'!C2/'Human Populations'!$B2</f>
        <v>1.0277523092712966</v>
      </c>
      <c r="D2" s="14">
        <f>'Human Populations'!D2/'Human Populations'!$B2</f>
        <v>1.0661046869654465</v>
      </c>
      <c r="E2" s="14">
        <f>'Human Populations'!E2/'Human Populations'!$B2</f>
        <v>1.1044570646595964</v>
      </c>
      <c r="F2" s="14">
        <f>'Human Populations'!F2/'Human Populations'!$B2</f>
        <v>1.1428094423537463</v>
      </c>
      <c r="G2" s="14">
        <f>'Human Populations'!G2/'Human Populations'!$B2</f>
        <v>1.1811618200478959</v>
      </c>
      <c r="H2" s="14">
        <f>'Human Populations'!H2/'Human Populations'!$B2</f>
        <v>1.2195141977420458</v>
      </c>
      <c r="I2" s="14">
        <f>'Human Populations'!I2/'Human Populations'!$B2</f>
        <v>1.2540102634279851</v>
      </c>
      <c r="J2" s="14">
        <f>'Human Populations'!J2/'Human Populations'!$B2</f>
        <v>1.288506329113924</v>
      </c>
      <c r="K2" s="14">
        <f>'Human Populations'!K2/'Human Populations'!$B2</f>
        <v>1.323002394799863</v>
      </c>
      <c r="L2" s="14">
        <f>'Human Populations'!L2/'Human Populations'!$B2</f>
        <v>1.3574984604858022</v>
      </c>
      <c r="M2" s="14">
        <f>'Human Populations'!M2/'Human Populations'!$B2</f>
        <v>1.3919945261717415</v>
      </c>
      <c r="N2" s="14">
        <f>'Human Populations'!N2/'Human Populations'!$B2</f>
        <v>1.4248265480670543</v>
      </c>
      <c r="O2" s="14">
        <f>'Human Populations'!O2/'Human Populations'!$B2</f>
        <v>1.4576585699623674</v>
      </c>
      <c r="P2" s="14">
        <f>'Human Populations'!P2/'Human Populations'!$B2</f>
        <v>1.4904905918576805</v>
      </c>
      <c r="Q2" s="14">
        <f>'Human Populations'!Q2/'Human Populations'!$B2</f>
        <v>1.5233226137529936</v>
      </c>
      <c r="R2" s="14">
        <f>'Human Populations'!R2/'Human Populations'!$B2</f>
        <v>1.5561546356483065</v>
      </c>
      <c r="S2" s="14">
        <f>'Human Populations'!S2/'Human Populations'!$B2</f>
        <v>1.5865179609989737</v>
      </c>
      <c r="T2" s="14">
        <f>'Human Populations'!T2/'Human Populations'!$B2</f>
        <v>1.6168812863496409</v>
      </c>
      <c r="U2" s="14">
        <f>'Human Populations'!U2/'Human Populations'!$B2</f>
        <v>1.6472446117003079</v>
      </c>
      <c r="V2" s="14">
        <f>'Human Populations'!V2/'Human Populations'!$B2</f>
        <v>1.6776079370509749</v>
      </c>
      <c r="W2" s="14">
        <f>'Human Populations'!W2/'Human Populations'!$B2</f>
        <v>1.7079712624016421</v>
      </c>
      <c r="X2" s="14">
        <f>'Human Populations'!X2/'Human Populations'!$B2</f>
        <v>1.7377653096134109</v>
      </c>
      <c r="Y2" s="14">
        <f>'Human Populations'!Y2/'Human Populations'!$B2</f>
        <v>1.7675593568251795</v>
      </c>
      <c r="Z2" s="14">
        <f>'Human Populations'!Z2/'Human Populations'!$B2</f>
        <v>1.7973534040369483</v>
      </c>
      <c r="AA2" s="14">
        <f>'Human Populations'!AA2/'Human Populations'!$B2</f>
        <v>1.8271474512487169</v>
      </c>
      <c r="AB2" s="14">
        <f>'Human Populations'!AB2/'Human Populations'!$B2</f>
        <v>1.8569414984604857</v>
      </c>
      <c r="AC2" s="14">
        <f>'Human Populations'!AC2/'Human Populations'!$B2</f>
        <v>1.8936941498460487</v>
      </c>
      <c r="AD2" s="14">
        <f>'Human Populations'!AD2/'Human Populations'!$B2</f>
        <v>1.9304468012316114</v>
      </c>
      <c r="AE2" s="14">
        <f>'Human Populations'!AE2/'Human Populations'!$B2</f>
        <v>1.9671994526171743</v>
      </c>
      <c r="AF2" s="14">
        <f>'Human Populations'!AF2/'Human Populations'!$B2</f>
        <v>2.0039521040027366</v>
      </c>
      <c r="AG2" s="14">
        <f>'Human Populations'!AG2/'Human Populations'!$B2</f>
        <v>2.0407047553882998</v>
      </c>
      <c r="AH2" s="14">
        <f>'Human Populations'!AH2/'Human Populations'!$B2</f>
        <v>2.0774574067738625</v>
      </c>
      <c r="AI2" s="14">
        <f>'Human Populations'!AI2/'Human Populations'!$B2</f>
        <v>2.1142100581594252</v>
      </c>
      <c r="AJ2" s="14">
        <f>'Human Populations'!AJ2/'Human Populations'!$B2</f>
        <v>2.1509627095449879</v>
      </c>
      <c r="AK2" s="14">
        <f>'Human Populations'!AK2/'Human Populations'!$B2</f>
        <v>2.1877153609305506</v>
      </c>
      <c r="AL2" s="14">
        <f>'Human Populations'!AL2/'Human Populations'!$B2</f>
        <v>2.2244680123161138</v>
      </c>
    </row>
    <row r="3" spans="1:38" x14ac:dyDescent="0.25">
      <c r="A3" s="18" t="s">
        <v>6</v>
      </c>
      <c r="B3" s="13">
        <v>13015</v>
      </c>
      <c r="C3" s="14">
        <f>'Human Populations'!C3/'Human Populations'!$B3</f>
        <v>1.0205122519126288</v>
      </c>
      <c r="D3" s="14">
        <f>'Human Populations'!D3/'Human Populations'!$B3</f>
        <v>1.0563347747348191</v>
      </c>
      <c r="E3" s="14">
        <f>'Human Populations'!E3/'Human Populations'!$B3</f>
        <v>1.0921572975570093</v>
      </c>
      <c r="F3" s="14">
        <f>'Human Populations'!F3/'Human Populations'!$B3</f>
        <v>1.1279798203791995</v>
      </c>
      <c r="G3" s="14">
        <f>'Human Populations'!G3/'Human Populations'!$B3</f>
        <v>1.1638023432013898</v>
      </c>
      <c r="H3" s="14">
        <f>'Human Populations'!H3/'Human Populations'!$B3</f>
        <v>1.1996248660235798</v>
      </c>
      <c r="I3" s="14">
        <f>'Human Populations'!I3/'Human Populations'!$B3</f>
        <v>1.228282884281332</v>
      </c>
      <c r="J3" s="14">
        <f>'Human Populations'!J3/'Human Populations'!$B3</f>
        <v>1.2569409025390843</v>
      </c>
      <c r="K3" s="14">
        <f>'Human Populations'!K3/'Human Populations'!$B3</f>
        <v>1.2855989207968361</v>
      </c>
      <c r="L3" s="14">
        <f>'Human Populations'!L3/'Human Populations'!$B3</f>
        <v>1.3142569390545884</v>
      </c>
      <c r="M3" s="14">
        <f>'Human Populations'!M3/'Human Populations'!$B3</f>
        <v>1.3429149573123407</v>
      </c>
      <c r="N3" s="14">
        <f>'Human Populations'!N3/'Human Populations'!$B3</f>
        <v>1.3685035295856893</v>
      </c>
      <c r="O3" s="14">
        <f>'Human Populations'!O3/'Human Populations'!$B3</f>
        <v>1.3940921018590382</v>
      </c>
      <c r="P3" s="14">
        <f>'Human Populations'!P3/'Human Populations'!$B3</f>
        <v>1.4196806741323873</v>
      </c>
      <c r="Q3" s="14">
        <f>'Human Populations'!Q3/'Human Populations'!$B3</f>
        <v>1.4452692464057362</v>
      </c>
      <c r="R3" s="14">
        <f>'Human Populations'!R3/'Human Populations'!$B3</f>
        <v>1.4708578186790848</v>
      </c>
      <c r="S3" s="14">
        <f>'Human Populations'!S3/'Human Populations'!$B3</f>
        <v>1.4920002217540749</v>
      </c>
      <c r="T3" s="14">
        <f>'Human Populations'!T3/'Human Populations'!$B3</f>
        <v>1.5131426248290645</v>
      </c>
      <c r="U3" s="14">
        <f>'Human Populations'!U3/'Human Populations'!$B3</f>
        <v>1.5342850279040545</v>
      </c>
      <c r="V3" s="14">
        <f>'Human Populations'!V3/'Human Populations'!$B3</f>
        <v>1.5554274309790441</v>
      </c>
      <c r="W3" s="14">
        <f>'Human Populations'!W3/'Human Populations'!$B3</f>
        <v>1.5765698340540342</v>
      </c>
      <c r="X3" s="14">
        <f>'Human Populations'!X3/'Human Populations'!$B3</f>
        <v>1.5921942565694645</v>
      </c>
      <c r="Y3" s="14">
        <f>'Human Populations'!Y3/'Human Populations'!$B3</f>
        <v>1.607818679084895</v>
      </c>
      <c r="Z3" s="14">
        <f>'Human Populations'!Z3/'Human Populations'!$B3</f>
        <v>1.6234431016003252</v>
      </c>
      <c r="AA3" s="14">
        <f>'Human Populations'!AA3/'Human Populations'!$B3</f>
        <v>1.6390675241157557</v>
      </c>
      <c r="AB3" s="14">
        <f>'Human Populations'!AB3/'Human Populations'!$B3</f>
        <v>1.654691946631186</v>
      </c>
      <c r="AC3" s="14">
        <f>'Human Populations'!AC3/'Human Populations'!$B3</f>
        <v>1.6754989466681449</v>
      </c>
      <c r="AD3" s="14">
        <f>'Human Populations'!AD3/'Human Populations'!$B3</f>
        <v>1.696305946705104</v>
      </c>
      <c r="AE3" s="14">
        <f>'Human Populations'!AE3/'Human Populations'!$B3</f>
        <v>1.7171129467420632</v>
      </c>
      <c r="AF3" s="14">
        <f>'Human Populations'!AF3/'Human Populations'!$B3</f>
        <v>1.7379199467790221</v>
      </c>
      <c r="AG3" s="14">
        <f>'Human Populations'!AG3/'Human Populations'!$B3</f>
        <v>1.7587269468159812</v>
      </c>
      <c r="AH3" s="14">
        <f>'Human Populations'!AH3/'Human Populations'!$B3</f>
        <v>1.7795339468529401</v>
      </c>
      <c r="AI3" s="14">
        <f>'Human Populations'!AI3/'Human Populations'!$B3</f>
        <v>1.800340946889899</v>
      </c>
      <c r="AJ3" s="14">
        <f>'Human Populations'!AJ3/'Human Populations'!$B3</f>
        <v>1.8211479469268583</v>
      </c>
      <c r="AK3" s="14">
        <f>'Human Populations'!AK3/'Human Populations'!$B3</f>
        <v>1.8419549469638172</v>
      </c>
      <c r="AL3" s="14">
        <f>'Human Populations'!AL3/'Human Populations'!$B3</f>
        <v>1.8627619470007761</v>
      </c>
    </row>
    <row r="4" spans="1:38" x14ac:dyDescent="0.25">
      <c r="A4" s="1" t="s">
        <v>7</v>
      </c>
      <c r="B4" s="13">
        <v>13045</v>
      </c>
      <c r="C4" s="14">
        <f>'Human Populations'!C4/'Human Populations'!$B4</f>
        <v>1.0101329625445381</v>
      </c>
      <c r="D4" s="14">
        <f>'Human Populations'!D4/'Human Populations'!$B4</f>
        <v>1.0300095593986269</v>
      </c>
      <c r="E4" s="14">
        <f>'Human Populations'!E4/'Human Populations'!$B4</f>
        <v>1.0498861562527158</v>
      </c>
      <c r="F4" s="14">
        <f>'Human Populations'!F4/'Human Populations'!$B4</f>
        <v>1.0697627531068046</v>
      </c>
      <c r="G4" s="14">
        <f>'Human Populations'!G4/'Human Populations'!$B4</f>
        <v>1.0896393499608934</v>
      </c>
      <c r="H4" s="14">
        <f>'Human Populations'!H4/'Human Populations'!$B4</f>
        <v>1.1095159468149822</v>
      </c>
      <c r="I4" s="14">
        <f>'Human Populations'!I4/'Human Populations'!$B4</f>
        <v>1.127864777961241</v>
      </c>
      <c r="J4" s="14">
        <f>'Human Populations'!J4/'Human Populations'!$B4</f>
        <v>1.1462136091074997</v>
      </c>
      <c r="K4" s="14">
        <f>'Human Populations'!K4/'Human Populations'!$B4</f>
        <v>1.1645624402537587</v>
      </c>
      <c r="L4" s="14">
        <f>'Human Populations'!L4/'Human Populations'!$B4</f>
        <v>1.1829112714000174</v>
      </c>
      <c r="M4" s="14">
        <f>'Human Populations'!M4/'Human Populations'!$B4</f>
        <v>1.2012601025462761</v>
      </c>
      <c r="N4" s="14">
        <f>'Human Populations'!N4/'Human Populations'!$B4</f>
        <v>1.2194333883722952</v>
      </c>
      <c r="O4" s="14">
        <f>'Human Populations'!O4/'Human Populations'!$B4</f>
        <v>1.237606674198314</v>
      </c>
      <c r="P4" s="14">
        <f>'Human Populations'!P4/'Human Populations'!$B4</f>
        <v>1.2557799600243331</v>
      </c>
      <c r="Q4" s="14">
        <f>'Human Populations'!Q4/'Human Populations'!$B4</f>
        <v>1.273953245850352</v>
      </c>
      <c r="R4" s="14">
        <f>'Human Populations'!R4/'Human Populations'!$B4</f>
        <v>1.2921265316763708</v>
      </c>
      <c r="S4" s="14">
        <f>'Human Populations'!S4/'Human Populations'!$B4</f>
        <v>1.3090536195359346</v>
      </c>
      <c r="T4" s="14">
        <f>'Human Populations'!T4/'Human Populations'!$B4</f>
        <v>1.3259807073954983</v>
      </c>
      <c r="U4" s="14">
        <f>'Human Populations'!U4/'Human Populations'!$B4</f>
        <v>1.3429077952550621</v>
      </c>
      <c r="V4" s="14">
        <f>'Human Populations'!V4/'Human Populations'!$B4</f>
        <v>1.3598348831146261</v>
      </c>
      <c r="W4" s="14">
        <f>'Human Populations'!W4/'Human Populations'!$B4</f>
        <v>1.3767619709741896</v>
      </c>
      <c r="X4" s="14">
        <f>'Human Populations'!X4/'Human Populations'!$B4</f>
        <v>1.3915390631789346</v>
      </c>
      <c r="Y4" s="14">
        <f>'Human Populations'!Y4/'Human Populations'!$B4</f>
        <v>1.4063161553836794</v>
      </c>
      <c r="Z4" s="14">
        <f>'Human Populations'!Z4/'Human Populations'!$B4</f>
        <v>1.4210932475884246</v>
      </c>
      <c r="AA4" s="14">
        <f>'Human Populations'!AA4/'Human Populations'!$B4</f>
        <v>1.4358703397931694</v>
      </c>
      <c r="AB4" s="14">
        <f>'Human Populations'!AB4/'Human Populations'!$B4</f>
        <v>1.4506474319979143</v>
      </c>
      <c r="AC4" s="14">
        <f>'Human Populations'!AC4/'Human Populations'!$B4</f>
        <v>1.4684479012774831</v>
      </c>
      <c r="AD4" s="14">
        <f>'Human Populations'!AD4/'Human Populations'!$B4</f>
        <v>1.4862483705570524</v>
      </c>
      <c r="AE4" s="14">
        <f>'Human Populations'!AE4/'Human Populations'!$B4</f>
        <v>1.5040488398366212</v>
      </c>
      <c r="AF4" s="14">
        <f>'Human Populations'!AF4/'Human Populations'!$B4</f>
        <v>1.5218493091161902</v>
      </c>
      <c r="AG4" s="14">
        <f>'Human Populations'!AG4/'Human Populations'!$B4</f>
        <v>1.539649778395759</v>
      </c>
      <c r="AH4" s="14">
        <f>'Human Populations'!AH4/'Human Populations'!$B4</f>
        <v>1.557450247675328</v>
      </c>
      <c r="AI4" s="14">
        <f>'Human Populations'!AI4/'Human Populations'!$B4</f>
        <v>1.575250716954897</v>
      </c>
      <c r="AJ4" s="14">
        <f>'Human Populations'!AJ4/'Human Populations'!$B4</f>
        <v>1.5930511862344658</v>
      </c>
      <c r="AK4" s="14">
        <f>'Human Populations'!AK4/'Human Populations'!$B4</f>
        <v>1.6108516555140351</v>
      </c>
      <c r="AL4" s="14">
        <f>'Human Populations'!AL4/'Human Populations'!$B4</f>
        <v>1.6286521247936039</v>
      </c>
    </row>
    <row r="5" spans="1:38" x14ac:dyDescent="0.25">
      <c r="A5" s="19" t="s">
        <v>8</v>
      </c>
      <c r="B5" s="13">
        <v>13057</v>
      </c>
      <c r="C5" s="14">
        <f>'Human Populations'!C5/'Human Populations'!$B5</f>
        <v>1.0227770054859517</v>
      </c>
      <c r="D5" s="14">
        <f>'Human Populations'!D5/'Human Populations'!$B5</f>
        <v>1.0531633024465328</v>
      </c>
      <c r="E5" s="14">
        <f>'Human Populations'!E5/'Human Populations'!$B5</f>
        <v>1.0835495994071138</v>
      </c>
      <c r="F5" s="14">
        <f>'Human Populations'!F5/'Human Populations'!$B5</f>
        <v>1.1139358963676946</v>
      </c>
      <c r="G5" s="14">
        <f>'Human Populations'!G5/'Human Populations'!$B5</f>
        <v>1.1443221933282757</v>
      </c>
      <c r="H5" s="14">
        <f>'Human Populations'!H5/'Human Populations'!$B5</f>
        <v>1.1747084902888567</v>
      </c>
      <c r="I5" s="14">
        <f>'Human Populations'!I5/'Human Populations'!$B5</f>
        <v>1.2028451523217725</v>
      </c>
      <c r="J5" s="14">
        <f>'Human Populations'!J5/'Human Populations'!$B5</f>
        <v>1.2309818143546882</v>
      </c>
      <c r="K5" s="14">
        <f>'Human Populations'!K5/'Human Populations'!$B5</f>
        <v>1.2591184763876038</v>
      </c>
      <c r="L5" s="14">
        <f>'Human Populations'!L5/'Human Populations'!$B5</f>
        <v>1.2872551384205195</v>
      </c>
      <c r="M5" s="14">
        <f>'Human Populations'!M5/'Human Populations'!$B5</f>
        <v>1.3153918004534353</v>
      </c>
      <c r="N5" s="14">
        <f>'Human Populations'!N5/'Human Populations'!$B5</f>
        <v>1.3440634633853279</v>
      </c>
      <c r="O5" s="14">
        <f>'Human Populations'!O5/'Human Populations'!$B5</f>
        <v>1.3727351263172205</v>
      </c>
      <c r="P5" s="14">
        <f>'Human Populations'!P5/'Human Populations'!$B5</f>
        <v>1.4014067892491129</v>
      </c>
      <c r="Q5" s="14">
        <f>'Human Populations'!Q5/'Human Populations'!$B5</f>
        <v>1.4300784521810057</v>
      </c>
      <c r="R5" s="14">
        <f>'Human Populations'!R5/'Human Populations'!$B5</f>
        <v>1.4587501151128983</v>
      </c>
      <c r="S5" s="14">
        <f>'Human Populations'!S5/'Human Populations'!$B5</f>
        <v>1.4862421449150796</v>
      </c>
      <c r="T5" s="14">
        <f>'Human Populations'!T5/'Human Populations'!$B5</f>
        <v>1.5137341747172608</v>
      </c>
      <c r="U5" s="14">
        <f>'Human Populations'!U5/'Human Populations'!$B5</f>
        <v>1.5412262045194418</v>
      </c>
      <c r="V5" s="14">
        <f>'Human Populations'!V5/'Human Populations'!$B5</f>
        <v>1.5687182343216233</v>
      </c>
      <c r="W5" s="14">
        <f>'Human Populations'!W5/'Human Populations'!$B5</f>
        <v>1.5962102641238045</v>
      </c>
      <c r="X5" s="14">
        <f>'Human Populations'!X5/'Human Populations'!$B5</f>
        <v>1.6211325355095885</v>
      </c>
      <c r="Y5" s="14">
        <f>'Human Populations'!Y5/'Human Populations'!$B5</f>
        <v>1.6460548068953724</v>
      </c>
      <c r="Z5" s="14">
        <f>'Human Populations'!Z5/'Human Populations'!$B5</f>
        <v>1.6709770782811559</v>
      </c>
      <c r="AA5" s="14">
        <f>'Human Populations'!AA5/'Human Populations'!$B5</f>
        <v>1.6958993496669399</v>
      </c>
      <c r="AB5" s="14">
        <f>'Human Populations'!AB5/'Human Populations'!$B5</f>
        <v>1.7208216210527238</v>
      </c>
      <c r="AC5" s="14">
        <f>'Human Populations'!AC5/'Human Populations'!$B5</f>
        <v>1.7518972798273966</v>
      </c>
      <c r="AD5" s="14">
        <f>'Human Populations'!AD5/'Human Populations'!$B5</f>
        <v>1.782972938602069</v>
      </c>
      <c r="AE5" s="14">
        <f>'Human Populations'!AE5/'Human Populations'!$B5</f>
        <v>1.8140485973767415</v>
      </c>
      <c r="AF5" s="14">
        <f>'Human Populations'!AF5/'Human Populations'!$B5</f>
        <v>1.8451242561514138</v>
      </c>
      <c r="AG5" s="14">
        <f>'Human Populations'!AG5/'Human Populations'!$B5</f>
        <v>1.8761999149260866</v>
      </c>
      <c r="AH5" s="14">
        <f>'Human Populations'!AH5/'Human Populations'!$B5</f>
        <v>1.9072755737007592</v>
      </c>
      <c r="AI5" s="14">
        <f>'Human Populations'!AI5/'Human Populations'!$B5</f>
        <v>1.9383512324754315</v>
      </c>
      <c r="AJ5" s="14">
        <f>'Human Populations'!AJ5/'Human Populations'!$B5</f>
        <v>1.9694268912501043</v>
      </c>
      <c r="AK5" s="14">
        <f>'Human Populations'!AK5/'Human Populations'!$B5</f>
        <v>2.0005025500247764</v>
      </c>
      <c r="AL5" s="14">
        <f>'Human Populations'!AL5/'Human Populations'!$B5</f>
        <v>2.0315782087994494</v>
      </c>
    </row>
    <row r="6" spans="1:38" x14ac:dyDescent="0.25">
      <c r="A6" s="19" t="s">
        <v>9</v>
      </c>
      <c r="B6" s="13">
        <v>13063</v>
      </c>
      <c r="C6" s="14">
        <f>'Human Populations'!C6/'Human Populations'!$B6</f>
        <v>1.0047850852919806</v>
      </c>
      <c r="D6" s="14">
        <f>'Human Populations'!D6/'Human Populations'!$B6</f>
        <v>1.0137973096601498</v>
      </c>
      <c r="E6" s="14">
        <f>'Human Populations'!E6/'Human Populations'!$B6</f>
        <v>1.022809534028319</v>
      </c>
      <c r="F6" s="14">
        <f>'Human Populations'!F6/'Human Populations'!$B6</f>
        <v>1.0318217583964882</v>
      </c>
      <c r="G6" s="14">
        <f>'Human Populations'!G6/'Human Populations'!$B6</f>
        <v>1.0408339827646573</v>
      </c>
      <c r="H6" s="14">
        <f>'Human Populations'!H6/'Human Populations'!$B6</f>
        <v>1.0498462071328265</v>
      </c>
      <c r="I6" s="14">
        <f>'Human Populations'!I6/'Human Populations'!$B6</f>
        <v>1.0592032889461143</v>
      </c>
      <c r="J6" s="14">
        <f>'Human Populations'!J6/'Human Populations'!$B6</f>
        <v>1.0685603707594016</v>
      </c>
      <c r="K6" s="14">
        <f>'Human Populations'!K6/'Human Populations'!$B6</f>
        <v>1.0779174525726893</v>
      </c>
      <c r="L6" s="14">
        <f>'Human Populations'!L6/'Human Populations'!$B6</f>
        <v>1.0872745343859767</v>
      </c>
      <c r="M6" s="14">
        <f>'Human Populations'!M6/'Human Populations'!$B6</f>
        <v>1.0966316161992644</v>
      </c>
      <c r="N6" s="14">
        <f>'Human Populations'!N6/'Human Populations'!$B6</f>
        <v>1.1037365831253272</v>
      </c>
      <c r="O6" s="14">
        <f>'Human Populations'!O6/'Human Populations'!$B6</f>
        <v>1.11084155005139</v>
      </c>
      <c r="P6" s="14">
        <f>'Human Populations'!P6/'Human Populations'!$B6</f>
        <v>1.1179465169774525</v>
      </c>
      <c r="Q6" s="14">
        <f>'Human Populations'!Q6/'Human Populations'!$B6</f>
        <v>1.1250514839035151</v>
      </c>
      <c r="R6" s="14">
        <f>'Human Populations'!R6/'Human Populations'!$B6</f>
        <v>1.1321564508295778</v>
      </c>
      <c r="S6" s="14">
        <f>'Human Populations'!S6/'Human Populations'!$B6</f>
        <v>1.1424050418459661</v>
      </c>
      <c r="T6" s="14">
        <f>'Human Populations'!T6/'Human Populations'!$B6</f>
        <v>1.1526536328623544</v>
      </c>
      <c r="U6" s="14">
        <f>'Human Populations'!U6/'Human Populations'!$B6</f>
        <v>1.1629022238787425</v>
      </c>
      <c r="V6" s="14">
        <f>'Human Populations'!V6/'Human Populations'!$B6</f>
        <v>1.1731508148951308</v>
      </c>
      <c r="W6" s="14">
        <f>'Human Populations'!W6/'Human Populations'!$B6</f>
        <v>1.1833994059115192</v>
      </c>
      <c r="X6" s="14">
        <f>'Human Populations'!X6/'Human Populations'!$B6</f>
        <v>1.193354341024859</v>
      </c>
      <c r="Y6" s="14">
        <f>'Human Populations'!Y6/'Human Populations'!$B6</f>
        <v>1.2033092761381992</v>
      </c>
      <c r="Z6" s="14">
        <f>'Human Populations'!Z6/'Human Populations'!$B6</f>
        <v>1.2132642112515388</v>
      </c>
      <c r="AA6" s="14">
        <f>'Human Populations'!AA6/'Human Populations'!$B6</f>
        <v>1.2232191463648787</v>
      </c>
      <c r="AB6" s="14">
        <f>'Human Populations'!AB6/'Human Populations'!$B6</f>
        <v>1.2331740814782186</v>
      </c>
      <c r="AC6" s="14">
        <f>'Human Populations'!AC6/'Human Populations'!$B6</f>
        <v>1.2441786482039929</v>
      </c>
      <c r="AD6" s="14">
        <f>'Human Populations'!AD6/'Human Populations'!$B6</f>
        <v>1.2551832149297673</v>
      </c>
      <c r="AE6" s="14">
        <f>'Human Populations'!AE6/'Human Populations'!$B6</f>
        <v>1.2661877816555416</v>
      </c>
      <c r="AF6" s="14">
        <f>'Human Populations'!AF6/'Human Populations'!$B6</f>
        <v>1.2771923483813159</v>
      </c>
      <c r="AG6" s="14">
        <f>'Human Populations'!AG6/'Human Populations'!$B6</f>
        <v>1.2881969151070902</v>
      </c>
      <c r="AH6" s="14">
        <f>'Human Populations'!AH6/'Human Populations'!$B6</f>
        <v>1.2992014818328645</v>
      </c>
      <c r="AI6" s="14">
        <f>'Human Populations'!AI6/'Human Populations'!$B6</f>
        <v>1.3102060485586389</v>
      </c>
      <c r="AJ6" s="14">
        <f>'Human Populations'!AJ6/'Human Populations'!$B6</f>
        <v>1.3212106152844132</v>
      </c>
      <c r="AK6" s="14">
        <f>'Human Populations'!AK6/'Human Populations'!$B6</f>
        <v>1.3322151820101875</v>
      </c>
      <c r="AL6" s="14">
        <f>'Human Populations'!AL6/'Human Populations'!$B6</f>
        <v>1.3432197487359618</v>
      </c>
    </row>
    <row r="7" spans="1:38" x14ac:dyDescent="0.25">
      <c r="A7" s="19" t="s">
        <v>10</v>
      </c>
      <c r="B7" s="13">
        <v>13067</v>
      </c>
      <c r="C7" s="14">
        <f>'Human Populations'!C7/'Human Populations'!$B7</f>
        <v>1.0014756713822994</v>
      </c>
      <c r="D7" s="14">
        <f>'Human Populations'!D7/'Human Populations'!$B7</f>
        <v>1.0046651588755715</v>
      </c>
      <c r="E7" s="14">
        <f>'Human Populations'!E7/'Human Populations'!$B7</f>
        <v>1.0078546463688436</v>
      </c>
      <c r="F7" s="14">
        <f>'Human Populations'!F7/'Human Populations'!$B7</f>
        <v>1.0110441338621157</v>
      </c>
      <c r="G7" s="14">
        <f>'Human Populations'!G7/'Human Populations'!$B7</f>
        <v>1.0142336213553877</v>
      </c>
      <c r="H7" s="14">
        <f>'Human Populations'!H7/'Human Populations'!$B7</f>
        <v>1.0174231088486596</v>
      </c>
      <c r="I7" s="14">
        <f>'Human Populations'!I7/'Human Populations'!$B7</f>
        <v>1.0244003364310501</v>
      </c>
      <c r="J7" s="14">
        <f>'Human Populations'!J7/'Human Populations'!$B7</f>
        <v>1.0313775640134406</v>
      </c>
      <c r="K7" s="14">
        <f>'Human Populations'!K7/'Human Populations'!$B7</f>
        <v>1.0383547915958313</v>
      </c>
      <c r="L7" s="14">
        <f>'Human Populations'!L7/'Human Populations'!$B7</f>
        <v>1.0453320191782218</v>
      </c>
      <c r="M7" s="14">
        <f>'Human Populations'!M7/'Human Populations'!$B7</f>
        <v>1.0523092467606123</v>
      </c>
      <c r="N7" s="14">
        <f>'Human Populations'!N7/'Human Populations'!$B7</f>
        <v>1.0626009534048502</v>
      </c>
      <c r="O7" s="14">
        <f>'Human Populations'!O7/'Human Populations'!$B7</f>
        <v>1.0728926600490882</v>
      </c>
      <c r="P7" s="14">
        <f>'Human Populations'!P7/'Human Populations'!$B7</f>
        <v>1.0831843666933261</v>
      </c>
      <c r="Q7" s="14">
        <f>'Human Populations'!Q7/'Human Populations'!$B7</f>
        <v>1.0934760733375639</v>
      </c>
      <c r="R7" s="14">
        <f>'Human Populations'!R7/'Human Populations'!$B7</f>
        <v>1.103767779981802</v>
      </c>
      <c r="S7" s="14">
        <f>'Human Populations'!S7/'Human Populations'!$B7</f>
        <v>1.1151197124643299</v>
      </c>
      <c r="T7" s="14">
        <f>'Human Populations'!T7/'Human Populations'!$B7</f>
        <v>1.1264716449468579</v>
      </c>
      <c r="U7" s="14">
        <f>'Human Populations'!U7/'Human Populations'!$B7</f>
        <v>1.1378235774293861</v>
      </c>
      <c r="V7" s="14">
        <f>'Human Populations'!V7/'Human Populations'!$B7</f>
        <v>1.1491755099119141</v>
      </c>
      <c r="W7" s="14">
        <f>'Human Populations'!W7/'Human Populations'!$B7</f>
        <v>1.1605274423944421</v>
      </c>
      <c r="X7" s="14">
        <f>'Human Populations'!X7/'Human Populations'!$B7</f>
        <v>1.1720899884231377</v>
      </c>
      <c r="Y7" s="14">
        <f>'Human Populations'!Y7/'Human Populations'!$B7</f>
        <v>1.1836525344518334</v>
      </c>
      <c r="Z7" s="14">
        <f>'Human Populations'!Z7/'Human Populations'!$B7</f>
        <v>1.1952150804805293</v>
      </c>
      <c r="AA7" s="14">
        <f>'Human Populations'!AA7/'Human Populations'!$B7</f>
        <v>1.2067776265092249</v>
      </c>
      <c r="AB7" s="14">
        <f>'Human Populations'!AB7/'Human Populations'!$B7</f>
        <v>1.2183401725379208</v>
      </c>
      <c r="AC7" s="14">
        <f>'Human Populations'!AC7/'Human Populations'!$B7</f>
        <v>1.2310935798658955</v>
      </c>
      <c r="AD7" s="14">
        <f>'Human Populations'!AD7/'Human Populations'!$B7</f>
        <v>1.2438469871938704</v>
      </c>
      <c r="AE7" s="14">
        <f>'Human Populations'!AE7/'Human Populations'!$B7</f>
        <v>1.2566003945218454</v>
      </c>
      <c r="AF7" s="14">
        <f>'Human Populations'!AF7/'Human Populations'!$B7</f>
        <v>1.2693538018498203</v>
      </c>
      <c r="AG7" s="14">
        <f>'Human Populations'!AG7/'Human Populations'!$B7</f>
        <v>1.282107209177795</v>
      </c>
      <c r="AH7" s="14">
        <f>'Human Populations'!AH7/'Human Populations'!$B7</f>
        <v>1.2948606165057699</v>
      </c>
      <c r="AI7" s="14">
        <f>'Human Populations'!AI7/'Human Populations'!$B7</f>
        <v>1.3076140238337448</v>
      </c>
      <c r="AJ7" s="14">
        <f>'Human Populations'!AJ7/'Human Populations'!$B7</f>
        <v>1.3203674311617195</v>
      </c>
      <c r="AK7" s="14">
        <f>'Human Populations'!AK7/'Human Populations'!$B7</f>
        <v>1.3331208384896944</v>
      </c>
      <c r="AL7" s="14">
        <f>'Human Populations'!AL7/'Human Populations'!$B7</f>
        <v>1.3458742458176693</v>
      </c>
    </row>
    <row r="8" spans="1:38" x14ac:dyDescent="0.25">
      <c r="A8" s="19" t="s">
        <v>11</v>
      </c>
      <c r="B8" s="13">
        <v>13077</v>
      </c>
      <c r="C8" s="14">
        <f>'Human Populations'!C8/'Human Populations'!$B8</f>
        <v>1.0218699098707786</v>
      </c>
      <c r="D8" s="14">
        <f>'Human Populations'!D8/'Human Populations'!$B8</f>
        <v>1.0546277192601441</v>
      </c>
      <c r="E8" s="14">
        <f>'Human Populations'!E8/'Human Populations'!$B8</f>
        <v>1.0873855286495095</v>
      </c>
      <c r="F8" s="14">
        <f>'Human Populations'!F8/'Human Populations'!$B8</f>
        <v>1.120143338038875</v>
      </c>
      <c r="G8" s="14">
        <f>'Human Populations'!G8/'Human Populations'!$B8</f>
        <v>1.1529011474282405</v>
      </c>
      <c r="H8" s="14">
        <f>'Human Populations'!H8/'Human Populations'!$B8</f>
        <v>1.1856589568176059</v>
      </c>
      <c r="I8" s="14">
        <f>'Human Populations'!I8/'Human Populations'!$B8</f>
        <v>1.2169385021898866</v>
      </c>
      <c r="J8" s="14">
        <f>'Human Populations'!J8/'Human Populations'!$B8</f>
        <v>1.2482180475621676</v>
      </c>
      <c r="K8" s="14">
        <f>'Human Populations'!K8/'Human Populations'!$B8</f>
        <v>1.2794975929344481</v>
      </c>
      <c r="L8" s="14">
        <f>'Human Populations'!L8/'Human Populations'!$B8</f>
        <v>1.310777138306729</v>
      </c>
      <c r="M8" s="14">
        <f>'Human Populations'!M8/'Human Populations'!$B8</f>
        <v>1.3420566836790098</v>
      </c>
      <c r="N8" s="14">
        <f>'Human Populations'!N8/'Human Populations'!$B8</f>
        <v>1.3715466753538206</v>
      </c>
      <c r="O8" s="14">
        <f>'Human Populations'!O8/'Human Populations'!$B8</f>
        <v>1.4010366670286314</v>
      </c>
      <c r="P8" s="14">
        <f>'Human Populations'!P8/'Human Populations'!$B8</f>
        <v>1.4305266587034422</v>
      </c>
      <c r="Q8" s="14">
        <f>'Human Populations'!Q8/'Human Populations'!$B8</f>
        <v>1.460016650378253</v>
      </c>
      <c r="R8" s="14">
        <f>'Human Populations'!R8/'Human Populations'!$B8</f>
        <v>1.489506642053064</v>
      </c>
      <c r="S8" s="14">
        <f>'Human Populations'!S8/'Human Populations'!$B8</f>
        <v>1.5165483041951713</v>
      </c>
      <c r="T8" s="14">
        <f>'Human Populations'!T8/'Human Populations'!$B8</f>
        <v>1.5435899663372787</v>
      </c>
      <c r="U8" s="14">
        <f>'Human Populations'!U8/'Human Populations'!$B8</f>
        <v>1.5706316284793862</v>
      </c>
      <c r="V8" s="14">
        <f>'Human Populations'!V8/'Human Populations'!$B8</f>
        <v>1.5976732906214934</v>
      </c>
      <c r="W8" s="14">
        <f>'Human Populations'!W8/'Human Populations'!$B8</f>
        <v>1.6247149527636009</v>
      </c>
      <c r="X8" s="14">
        <f>'Human Populations'!X8/'Human Populations'!$B8</f>
        <v>1.6469801281355196</v>
      </c>
      <c r="Y8" s="14">
        <f>'Human Populations'!Y8/'Human Populations'!$B8</f>
        <v>1.6692453035074384</v>
      </c>
      <c r="Z8" s="14">
        <f>'Human Populations'!Z8/'Human Populations'!$B8</f>
        <v>1.6915104788793571</v>
      </c>
      <c r="AA8" s="14">
        <f>'Human Populations'!AA8/'Human Populations'!$B8</f>
        <v>1.7137756542512759</v>
      </c>
      <c r="AB8" s="14">
        <f>'Human Populations'!AB8/'Human Populations'!$B8</f>
        <v>1.7360408296231946</v>
      </c>
      <c r="AC8" s="14">
        <f>'Human Populations'!AC8/'Human Populations'!$B8</f>
        <v>1.7647685235458066</v>
      </c>
      <c r="AD8" s="14">
        <f>'Human Populations'!AD8/'Human Populations'!$B8</f>
        <v>1.7934962174684186</v>
      </c>
      <c r="AE8" s="14">
        <f>'Human Populations'!AE8/'Human Populations'!$B8</f>
        <v>1.8222239113910306</v>
      </c>
      <c r="AF8" s="14">
        <f>'Human Populations'!AF8/'Human Populations'!$B8</f>
        <v>1.8509516053136426</v>
      </c>
      <c r="AG8" s="14">
        <f>'Human Populations'!AG8/'Human Populations'!$B8</f>
        <v>1.8796792992362543</v>
      </c>
      <c r="AH8" s="14">
        <f>'Human Populations'!AH8/'Human Populations'!$B8</f>
        <v>1.9084069931588663</v>
      </c>
      <c r="AI8" s="14">
        <f>'Human Populations'!AI8/'Human Populations'!$B8</f>
        <v>1.9371346870814781</v>
      </c>
      <c r="AJ8" s="14">
        <f>'Human Populations'!AJ8/'Human Populations'!$B8</f>
        <v>1.9658623810040903</v>
      </c>
      <c r="AK8" s="14">
        <f>'Human Populations'!AK8/'Human Populations'!$B8</f>
        <v>1.9945900749267023</v>
      </c>
      <c r="AL8" s="14">
        <f>'Human Populations'!AL8/'Human Populations'!$B8</f>
        <v>2.023317768849314</v>
      </c>
    </row>
    <row r="9" spans="1:38" x14ac:dyDescent="0.25">
      <c r="A9" s="19" t="s">
        <v>12</v>
      </c>
      <c r="B9" s="13">
        <v>13089</v>
      </c>
      <c r="C9" s="14">
        <f>'Human Populations'!C9/'Human Populations'!$B9</f>
        <v>1.0012947500602776</v>
      </c>
      <c r="D9" s="14">
        <f>'Human Populations'!D9/'Human Populations'!$B9</f>
        <v>1.0033978478438719</v>
      </c>
      <c r="E9" s="14">
        <f>'Human Populations'!E9/'Human Populations'!$B9</f>
        <v>1.0055009456274659</v>
      </c>
      <c r="F9" s="14">
        <f>'Human Populations'!F9/'Human Populations'!$B9</f>
        <v>1.0076040434110602</v>
      </c>
      <c r="G9" s="14">
        <f>'Human Populations'!G9/'Human Populations'!$B9</f>
        <v>1.0097071411946543</v>
      </c>
      <c r="H9" s="14">
        <f>'Human Populations'!H9/'Human Populations'!$B9</f>
        <v>1.0118102389782484</v>
      </c>
      <c r="I9" s="14">
        <f>'Human Populations'!I9/'Human Populations'!$B9</f>
        <v>1.0196291913874731</v>
      </c>
      <c r="J9" s="14">
        <f>'Human Populations'!J9/'Human Populations'!$B9</f>
        <v>1.0274481437966978</v>
      </c>
      <c r="K9" s="14">
        <f>'Human Populations'!K9/'Human Populations'!$B9</f>
        <v>1.0352670962059223</v>
      </c>
      <c r="L9" s="14">
        <f>'Human Populations'!L9/'Human Populations'!$B9</f>
        <v>1.0430860486151472</v>
      </c>
      <c r="M9" s="14">
        <f>'Human Populations'!M9/'Human Populations'!$B9</f>
        <v>1.0509050010243717</v>
      </c>
      <c r="N9" s="14">
        <f>'Human Populations'!N9/'Human Populations'!$B9</f>
        <v>1.0629931443750846</v>
      </c>
      <c r="O9" s="14">
        <f>'Human Populations'!O9/'Human Populations'!$B9</f>
        <v>1.0750812877257974</v>
      </c>
      <c r="P9" s="14">
        <f>'Human Populations'!P9/'Human Populations'!$B9</f>
        <v>1.0871694310765101</v>
      </c>
      <c r="Q9" s="14">
        <f>'Human Populations'!Q9/'Human Populations'!$B9</f>
        <v>1.0992575744272228</v>
      </c>
      <c r="R9" s="14">
        <f>'Human Populations'!R9/'Human Populations'!$B9</f>
        <v>1.1113457177779358</v>
      </c>
      <c r="S9" s="14">
        <f>'Human Populations'!S9/'Human Populations'!$B9</f>
        <v>1.1228267641143785</v>
      </c>
      <c r="T9" s="14">
        <f>'Human Populations'!T9/'Human Populations'!$B9</f>
        <v>1.1343078104508211</v>
      </c>
      <c r="U9" s="14">
        <f>'Human Populations'!U9/'Human Populations'!$B9</f>
        <v>1.1457888567872638</v>
      </c>
      <c r="V9" s="14">
        <f>'Human Populations'!V9/'Human Populations'!$B9</f>
        <v>1.1572699031237064</v>
      </c>
      <c r="W9" s="14">
        <f>'Human Populations'!W9/'Human Populations'!$B9</f>
        <v>1.1687509494601491</v>
      </c>
      <c r="X9" s="14">
        <f>'Human Populations'!X9/'Human Populations'!$B9</f>
        <v>1.1787382249520217</v>
      </c>
      <c r="Y9" s="14">
        <f>'Human Populations'!Y9/'Human Populations'!$B9</f>
        <v>1.1887255004438944</v>
      </c>
      <c r="Z9" s="14">
        <f>'Human Populations'!Z9/'Human Populations'!$B9</f>
        <v>1.198712775935767</v>
      </c>
      <c r="AA9" s="14">
        <f>'Human Populations'!AA9/'Human Populations'!$B9</f>
        <v>1.2087000514276396</v>
      </c>
      <c r="AB9" s="14">
        <f>'Human Populations'!AB9/'Human Populations'!$B9</f>
        <v>1.2186873269195122</v>
      </c>
      <c r="AC9" s="14">
        <f>'Human Populations'!AC9/'Human Populations'!$B9</f>
        <v>1.2304869737551793</v>
      </c>
      <c r="AD9" s="14">
        <f>'Human Populations'!AD9/'Human Populations'!$B9</f>
        <v>1.2422866205908465</v>
      </c>
      <c r="AE9" s="14">
        <f>'Human Populations'!AE9/'Human Populations'!$B9</f>
        <v>1.2540862674265134</v>
      </c>
      <c r="AF9" s="14">
        <f>'Human Populations'!AF9/'Human Populations'!$B9</f>
        <v>1.2658859142621806</v>
      </c>
      <c r="AG9" s="14">
        <f>'Human Populations'!AG9/'Human Populations'!$B9</f>
        <v>1.2776855610978477</v>
      </c>
      <c r="AH9" s="14">
        <f>'Human Populations'!AH9/'Human Populations'!$B9</f>
        <v>1.2894852079335148</v>
      </c>
      <c r="AI9" s="14">
        <f>'Human Populations'!AI9/'Human Populations'!$B9</f>
        <v>1.301284854769182</v>
      </c>
      <c r="AJ9" s="14">
        <f>'Human Populations'!AJ9/'Human Populations'!$B9</f>
        <v>1.3130845016048489</v>
      </c>
      <c r="AK9" s="14">
        <f>'Human Populations'!AK9/'Human Populations'!$B9</f>
        <v>1.3248841484405161</v>
      </c>
      <c r="AL9" s="14">
        <f>'Human Populations'!AL9/'Human Populations'!$B9</f>
        <v>1.3366837952761832</v>
      </c>
    </row>
    <row r="10" spans="1:38" x14ac:dyDescent="0.25">
      <c r="A10" s="19" t="s">
        <v>13</v>
      </c>
      <c r="B10" s="13">
        <v>13097</v>
      </c>
      <c r="C10" s="14">
        <f>'Human Populations'!C10/'Human Populations'!$B10</f>
        <v>1.0094519208860993</v>
      </c>
      <c r="D10" s="14">
        <f>'Human Populations'!D10/'Human Populations'!$B10</f>
        <v>1.0255672255010768</v>
      </c>
      <c r="E10" s="14">
        <f>'Human Populations'!E10/'Human Populations'!$B10</f>
        <v>1.0416825301160544</v>
      </c>
      <c r="F10" s="14">
        <f>'Human Populations'!F10/'Human Populations'!$B10</f>
        <v>1.0577978347310317</v>
      </c>
      <c r="G10" s="14">
        <f>'Human Populations'!G10/'Human Populations'!$B10</f>
        <v>1.0739131393460093</v>
      </c>
      <c r="H10" s="14">
        <f>'Human Populations'!H10/'Human Populations'!$B10</f>
        <v>1.0900284439609869</v>
      </c>
      <c r="I10" s="14">
        <f>'Human Populations'!I10/'Human Populations'!$B10</f>
        <v>1.1079944435052955</v>
      </c>
      <c r="J10" s="14">
        <f>'Human Populations'!J10/'Human Populations'!$B10</f>
        <v>1.1259604430496042</v>
      </c>
      <c r="K10" s="14">
        <f>'Human Populations'!K10/'Human Populations'!$B10</f>
        <v>1.1439264425939129</v>
      </c>
      <c r="L10" s="14">
        <f>'Human Populations'!L10/'Human Populations'!$B10</f>
        <v>1.1618924421382215</v>
      </c>
      <c r="M10" s="14">
        <f>'Human Populations'!M10/'Human Populations'!$B10</f>
        <v>1.1798584416825302</v>
      </c>
      <c r="N10" s="14">
        <f>'Human Populations'!N10/'Human Populations'!$B10</f>
        <v>1.2004336417824881</v>
      </c>
      <c r="O10" s="14">
        <f>'Human Populations'!O10/'Human Populations'!$B10</f>
        <v>1.2210088418824463</v>
      </c>
      <c r="P10" s="14">
        <f>'Human Populations'!P10/'Human Populations'!$B10</f>
        <v>1.2415840419824045</v>
      </c>
      <c r="Q10" s="14">
        <f>'Human Populations'!Q10/'Human Populations'!$B10</f>
        <v>1.2621592420823626</v>
      </c>
      <c r="R10" s="14">
        <f>'Human Populations'!R10/'Human Populations'!$B10</f>
        <v>1.2827344421823206</v>
      </c>
      <c r="S10" s="14">
        <f>'Human Populations'!S10/'Human Populations'!$B10</f>
        <v>1.3030171178256174</v>
      </c>
      <c r="T10" s="14">
        <f>'Human Populations'!T10/'Human Populations'!$B10</f>
        <v>1.3232997934689139</v>
      </c>
      <c r="U10" s="14">
        <f>'Human Populations'!U10/'Human Populations'!$B10</f>
        <v>1.3435824691122102</v>
      </c>
      <c r="V10" s="14">
        <f>'Human Populations'!V10/'Human Populations'!$B10</f>
        <v>1.3638651447555068</v>
      </c>
      <c r="W10" s="14">
        <f>'Human Populations'!W10/'Human Populations'!$B10</f>
        <v>1.3841478203988034</v>
      </c>
      <c r="X10" s="14">
        <f>'Human Populations'!X10/'Human Populations'!$B10</f>
        <v>1.4032603982154537</v>
      </c>
      <c r="Y10" s="14">
        <f>'Human Populations'!Y10/'Human Populations'!$B10</f>
        <v>1.422372976032104</v>
      </c>
      <c r="Z10" s="14">
        <f>'Human Populations'!Z10/'Human Populations'!$B10</f>
        <v>1.4414855538487545</v>
      </c>
      <c r="AA10" s="14">
        <f>'Human Populations'!AA10/'Human Populations'!$B10</f>
        <v>1.4605981316654051</v>
      </c>
      <c r="AB10" s="14">
        <f>'Human Populations'!AB10/'Human Populations'!$B10</f>
        <v>1.4797107094820554</v>
      </c>
      <c r="AC10" s="14">
        <f>'Human Populations'!AC10/'Human Populations'!$B10</f>
        <v>1.5025246771573679</v>
      </c>
      <c r="AD10" s="14">
        <f>'Human Populations'!AD10/'Human Populations'!$B10</f>
        <v>1.5253386448326804</v>
      </c>
      <c r="AE10" s="14">
        <f>'Human Populations'!AE10/'Human Populations'!$B10</f>
        <v>1.548152612507993</v>
      </c>
      <c r="AF10" s="14">
        <f>'Human Populations'!AF10/'Human Populations'!$B10</f>
        <v>1.5709665801833055</v>
      </c>
      <c r="AG10" s="14">
        <f>'Human Populations'!AG10/'Human Populations'!$B10</f>
        <v>1.593780547858618</v>
      </c>
      <c r="AH10" s="14">
        <f>'Human Populations'!AH10/'Human Populations'!$B10</f>
        <v>1.6165945155339307</v>
      </c>
      <c r="AI10" s="14">
        <f>'Human Populations'!AI10/'Human Populations'!$B10</f>
        <v>1.6394084832092433</v>
      </c>
      <c r="AJ10" s="14">
        <f>'Human Populations'!AJ10/'Human Populations'!$B10</f>
        <v>1.6622224508845558</v>
      </c>
      <c r="AK10" s="14">
        <f>'Human Populations'!AK10/'Human Populations'!$B10</f>
        <v>1.6850364185598683</v>
      </c>
      <c r="AL10" s="14">
        <f>'Human Populations'!AL10/'Human Populations'!$B10</f>
        <v>1.7078503862351808</v>
      </c>
    </row>
    <row r="11" spans="1:38" x14ac:dyDescent="0.25">
      <c r="A11" s="19" t="s">
        <v>14</v>
      </c>
      <c r="B11" s="13">
        <v>13113</v>
      </c>
      <c r="C11" s="14">
        <f>'Human Populations'!C11/'Human Populations'!$B11</f>
        <v>1.0019682728856867</v>
      </c>
      <c r="D11" s="14">
        <f>'Human Populations'!D11/'Human Populations'!$B11</f>
        <v>1.0058560632736533</v>
      </c>
      <c r="E11" s="14">
        <f>'Human Populations'!E11/'Human Populations'!$B11</f>
        <v>1.0097438536616195</v>
      </c>
      <c r="F11" s="14">
        <f>'Human Populations'!F11/'Human Populations'!$B11</f>
        <v>1.0136316440495861</v>
      </c>
      <c r="G11" s="14">
        <f>'Human Populations'!G11/'Human Populations'!$B11</f>
        <v>1.0175194344375524</v>
      </c>
      <c r="H11" s="14">
        <f>'Human Populations'!H11/'Human Populations'!$B11</f>
        <v>1.0214072248255188</v>
      </c>
      <c r="I11" s="14">
        <f>'Human Populations'!I11/'Human Populations'!$B11</f>
        <v>1.0308134023131721</v>
      </c>
      <c r="J11" s="14">
        <f>'Human Populations'!J11/'Human Populations'!$B11</f>
        <v>1.0402195798008254</v>
      </c>
      <c r="K11" s="14">
        <f>'Human Populations'!K11/'Human Populations'!$B11</f>
        <v>1.0496257572884784</v>
      </c>
      <c r="L11" s="14">
        <f>'Human Populations'!L11/'Human Populations'!$B11</f>
        <v>1.0590319347761314</v>
      </c>
      <c r="M11" s="14">
        <f>'Human Populations'!M11/'Human Populations'!$B11</f>
        <v>1.0684381122637847</v>
      </c>
      <c r="N11" s="14">
        <f>'Human Populations'!N11/'Human Populations'!$B11</f>
        <v>1.0837870292622589</v>
      </c>
      <c r="O11" s="14">
        <f>'Human Populations'!O11/'Human Populations'!$B11</f>
        <v>1.0991359462607329</v>
      </c>
      <c r="P11" s="14">
        <f>'Human Populations'!P11/'Human Populations'!$B11</f>
        <v>1.114484863259207</v>
      </c>
      <c r="Q11" s="14">
        <f>'Human Populations'!Q11/'Human Populations'!$B11</f>
        <v>1.1298337802576812</v>
      </c>
      <c r="R11" s="14">
        <f>'Human Populations'!R11/'Human Populations'!$B11</f>
        <v>1.1451826972561554</v>
      </c>
      <c r="S11" s="14">
        <f>'Human Populations'!S11/'Human Populations'!$B11</f>
        <v>1.1613135061440811</v>
      </c>
      <c r="T11" s="14">
        <f>'Human Populations'!T11/'Human Populations'!$B11</f>
        <v>1.1774443150320071</v>
      </c>
      <c r="U11" s="14">
        <f>'Human Populations'!U11/'Human Populations'!$B11</f>
        <v>1.1935751239199328</v>
      </c>
      <c r="V11" s="14">
        <f>'Human Populations'!V11/'Human Populations'!$B11</f>
        <v>1.2097059328078585</v>
      </c>
      <c r="W11" s="14">
        <f>'Human Populations'!W11/'Human Populations'!$B11</f>
        <v>1.2258367416957845</v>
      </c>
      <c r="X11" s="14">
        <f>'Human Populations'!X11/'Human Populations'!$B11</f>
        <v>1.2393528174291466</v>
      </c>
      <c r="Y11" s="14">
        <f>'Human Populations'!Y11/'Human Populations'!$B11</f>
        <v>1.2528688931625089</v>
      </c>
      <c r="Z11" s="14">
        <f>'Human Populations'!Z11/'Human Populations'!$B11</f>
        <v>1.266384968895871</v>
      </c>
      <c r="AA11" s="14">
        <f>'Human Populations'!AA11/'Human Populations'!$B11</f>
        <v>1.2799010446292334</v>
      </c>
      <c r="AB11" s="14">
        <f>'Human Populations'!AB11/'Human Populations'!$B11</f>
        <v>1.2934171203625955</v>
      </c>
      <c r="AC11" s="14">
        <f>'Human Populations'!AC11/'Human Populations'!$B11</f>
        <v>1.3100174255351806</v>
      </c>
      <c r="AD11" s="14">
        <f>'Human Populations'!AD11/'Human Populations'!$B11</f>
        <v>1.3266177307077658</v>
      </c>
      <c r="AE11" s="14">
        <f>'Human Populations'!AE11/'Human Populations'!$B11</f>
        <v>1.3432180358803505</v>
      </c>
      <c r="AF11" s="14">
        <f>'Human Populations'!AF11/'Human Populations'!$B11</f>
        <v>1.3598183410529356</v>
      </c>
      <c r="AG11" s="14">
        <f>'Human Populations'!AG11/'Human Populations'!$B11</f>
        <v>1.3764186462255208</v>
      </c>
      <c r="AH11" s="14">
        <f>'Human Populations'!AH11/'Human Populations'!$B11</f>
        <v>1.3930189513981057</v>
      </c>
      <c r="AI11" s="14">
        <f>'Human Populations'!AI11/'Human Populations'!$B11</f>
        <v>1.4096192565706909</v>
      </c>
      <c r="AJ11" s="14">
        <f>'Human Populations'!AJ11/'Human Populations'!$B11</f>
        <v>1.4262195617432758</v>
      </c>
      <c r="AK11" s="14">
        <f>'Human Populations'!AK11/'Human Populations'!$B11</f>
        <v>1.4428198669158607</v>
      </c>
      <c r="AL11" s="14">
        <f>'Human Populations'!AL11/'Human Populations'!$B11</f>
        <v>1.4594201720884459</v>
      </c>
    </row>
    <row r="12" spans="1:38" x14ac:dyDescent="0.25">
      <c r="A12" s="19" t="s">
        <v>15</v>
      </c>
      <c r="B12" s="13">
        <v>13117</v>
      </c>
      <c r="C12" s="14">
        <f>'Human Populations'!C12/'Human Populations'!$B12</f>
        <v>1.0361263997914725</v>
      </c>
      <c r="D12" s="14">
        <f>'Human Populations'!D12/'Human Populations'!$B12</f>
        <v>1.0838210673002697</v>
      </c>
      <c r="E12" s="14">
        <f>'Human Populations'!E12/'Human Populations'!$B12</f>
        <v>1.131515734809067</v>
      </c>
      <c r="F12" s="14">
        <f>'Human Populations'!F12/'Human Populations'!$B12</f>
        <v>1.1792104023178642</v>
      </c>
      <c r="G12" s="14">
        <f>'Human Populations'!G12/'Human Populations'!$B12</f>
        <v>1.2269050698266615</v>
      </c>
      <c r="H12" s="14">
        <f>'Human Populations'!H12/'Human Populations'!$B12</f>
        <v>1.2745997373354587</v>
      </c>
      <c r="I12" s="14">
        <f>'Human Populations'!I12/'Human Populations'!$B12</f>
        <v>1.3241190211234422</v>
      </c>
      <c r="J12" s="14">
        <f>'Human Populations'!J12/'Human Populations'!$B12</f>
        <v>1.3736383049114258</v>
      </c>
      <c r="K12" s="14">
        <f>'Human Populations'!K12/'Human Populations'!$B12</f>
        <v>1.4231575886994097</v>
      </c>
      <c r="L12" s="14">
        <f>'Human Populations'!L12/'Human Populations'!$B12</f>
        <v>1.4726768724873931</v>
      </c>
      <c r="M12" s="14">
        <f>'Human Populations'!M12/'Human Populations'!$B12</f>
        <v>1.5221961562753767</v>
      </c>
      <c r="N12" s="14">
        <f>'Human Populations'!N12/'Human Populations'!$B12</f>
        <v>1.5724021775090979</v>
      </c>
      <c r="O12" s="14">
        <f>'Human Populations'!O12/'Human Populations'!$B12</f>
        <v>1.6226081987428191</v>
      </c>
      <c r="P12" s="14">
        <f>'Human Populations'!P12/'Human Populations'!$B12</f>
        <v>1.6728142199765408</v>
      </c>
      <c r="Q12" s="14">
        <f>'Human Populations'!Q12/'Human Populations'!$B12</f>
        <v>1.723020241210262</v>
      </c>
      <c r="R12" s="14">
        <f>'Human Populations'!R12/'Human Populations'!$B12</f>
        <v>1.7732262624439832</v>
      </c>
      <c r="S12" s="14">
        <f>'Human Populations'!S12/'Human Populations'!$B12</f>
        <v>1.8163744273010716</v>
      </c>
      <c r="T12" s="14">
        <f>'Human Populations'!T12/'Human Populations'!$B12</f>
        <v>1.85952259215816</v>
      </c>
      <c r="U12" s="14">
        <f>'Human Populations'!U12/'Human Populations'!$B12</f>
        <v>1.9026707570152488</v>
      </c>
      <c r="V12" s="14">
        <f>'Human Populations'!V12/'Human Populations'!$B12</f>
        <v>1.9458189218723372</v>
      </c>
      <c r="W12" s="14">
        <f>'Human Populations'!W12/'Human Populations'!$B12</f>
        <v>1.9889670867294253</v>
      </c>
      <c r="X12" s="14">
        <f>'Human Populations'!X12/'Human Populations'!$B12</f>
        <v>2.0225660922132995</v>
      </c>
      <c r="Y12" s="14">
        <f>'Human Populations'!Y12/'Human Populations'!$B12</f>
        <v>2.0561650976971739</v>
      </c>
      <c r="Z12" s="14">
        <f>'Human Populations'!Z12/'Human Populations'!$B12</f>
        <v>2.0897641031810483</v>
      </c>
      <c r="AA12" s="14">
        <f>'Human Populations'!AA12/'Human Populations'!$B12</f>
        <v>2.1233631086649223</v>
      </c>
      <c r="AB12" s="14">
        <f>'Human Populations'!AB12/'Human Populations'!$B12</f>
        <v>2.1569621141487962</v>
      </c>
      <c r="AC12" s="14">
        <f>'Human Populations'!AC12/'Human Populations'!$B12</f>
        <v>2.2037845749746858</v>
      </c>
      <c r="AD12" s="14">
        <f>'Human Populations'!AD12/'Human Populations'!$B12</f>
        <v>2.2506070358005754</v>
      </c>
      <c r="AE12" s="14">
        <f>'Human Populations'!AE12/'Human Populations'!$B12</f>
        <v>2.297429496626465</v>
      </c>
      <c r="AF12" s="14">
        <f>'Human Populations'!AF12/'Human Populations'!$B12</f>
        <v>2.3442519574523546</v>
      </c>
      <c r="AG12" s="14">
        <f>'Human Populations'!AG12/'Human Populations'!$B12</f>
        <v>2.3910744182782437</v>
      </c>
      <c r="AH12" s="14">
        <f>'Human Populations'!AH12/'Human Populations'!$B12</f>
        <v>2.4378968791041333</v>
      </c>
      <c r="AI12" s="14">
        <f>'Human Populations'!AI12/'Human Populations'!$B12</f>
        <v>2.4847193399300229</v>
      </c>
      <c r="AJ12" s="14">
        <f>'Human Populations'!AJ12/'Human Populations'!$B12</f>
        <v>2.5315418007559125</v>
      </c>
      <c r="AK12" s="14">
        <f>'Human Populations'!AK12/'Human Populations'!$B12</f>
        <v>2.5783642615818021</v>
      </c>
      <c r="AL12" s="14">
        <f>'Human Populations'!AL12/'Human Populations'!$B12</f>
        <v>2.6251867224076912</v>
      </c>
    </row>
    <row r="13" spans="1:38" x14ac:dyDescent="0.25">
      <c r="A13" s="19" t="s">
        <v>16</v>
      </c>
      <c r="B13" s="13">
        <v>13121</v>
      </c>
      <c r="C13" s="14">
        <f>'Human Populations'!C13/'Human Populations'!$B13</f>
        <v>1.0057319955222024</v>
      </c>
      <c r="D13" s="14">
        <f>'Human Populations'!D13/'Human Populations'!$B13</f>
        <v>1.0156024296198018</v>
      </c>
      <c r="E13" s="14">
        <f>'Human Populations'!E13/'Human Populations'!$B13</f>
        <v>1.0254728637174011</v>
      </c>
      <c r="F13" s="14">
        <f>'Human Populations'!F13/'Human Populations'!$B13</f>
        <v>1.0353432978150006</v>
      </c>
      <c r="G13" s="14">
        <f>'Human Populations'!G13/'Human Populations'!$B13</f>
        <v>1.0452137319126</v>
      </c>
      <c r="H13" s="14">
        <f>'Human Populations'!H13/'Human Populations'!$B13</f>
        <v>1.0550841660101995</v>
      </c>
      <c r="I13" s="14">
        <f>'Human Populations'!I13/'Human Populations'!$B13</f>
        <v>1.0665373771715245</v>
      </c>
      <c r="J13" s="14">
        <f>'Human Populations'!J13/'Human Populations'!$B13</f>
        <v>1.0779905883328496</v>
      </c>
      <c r="K13" s="14">
        <f>'Human Populations'!K13/'Human Populations'!$B13</f>
        <v>1.0894437994941748</v>
      </c>
      <c r="L13" s="14">
        <f>'Human Populations'!L13/'Human Populations'!$B13</f>
        <v>1.1008970106554996</v>
      </c>
      <c r="M13" s="14">
        <f>'Human Populations'!M13/'Human Populations'!$B13</f>
        <v>1.1123502218168249</v>
      </c>
      <c r="N13" s="14">
        <f>'Human Populations'!N13/'Human Populations'!$B13</f>
        <v>1.1260027364318586</v>
      </c>
      <c r="O13" s="14">
        <f>'Human Populations'!O13/'Human Populations'!$B13</f>
        <v>1.1396552510468925</v>
      </c>
      <c r="P13" s="14">
        <f>'Human Populations'!P13/'Human Populations'!$B13</f>
        <v>1.1533077656619262</v>
      </c>
      <c r="Q13" s="14">
        <f>'Human Populations'!Q13/'Human Populations'!$B13</f>
        <v>1.1669602802769601</v>
      </c>
      <c r="R13" s="14">
        <f>'Human Populations'!R13/'Human Populations'!$B13</f>
        <v>1.1806127948919938</v>
      </c>
      <c r="S13" s="14">
        <f>'Human Populations'!S13/'Human Populations'!$B13</f>
        <v>1.1939294746880051</v>
      </c>
      <c r="T13" s="14">
        <f>'Human Populations'!T13/'Human Populations'!$B13</f>
        <v>1.2072461544840167</v>
      </c>
      <c r="U13" s="14">
        <f>'Human Populations'!U13/'Human Populations'!$B13</f>
        <v>1.2205628342800281</v>
      </c>
      <c r="V13" s="14">
        <f>'Human Populations'!V13/'Human Populations'!$B13</f>
        <v>1.2338795140760397</v>
      </c>
      <c r="W13" s="14">
        <f>'Human Populations'!W13/'Human Populations'!$B13</f>
        <v>1.2471961938720511</v>
      </c>
      <c r="X13" s="14">
        <f>'Human Populations'!X13/'Human Populations'!$B13</f>
        <v>1.2598689829594925</v>
      </c>
      <c r="Y13" s="14">
        <f>'Human Populations'!Y13/'Human Populations'!$B13</f>
        <v>1.2725417720469339</v>
      </c>
      <c r="Z13" s="14">
        <f>'Human Populations'!Z13/'Human Populations'!$B13</f>
        <v>1.2852145611343755</v>
      </c>
      <c r="AA13" s="14">
        <f>'Human Populations'!AA13/'Human Populations'!$B13</f>
        <v>1.2978873502218169</v>
      </c>
      <c r="AB13" s="14">
        <f>'Human Populations'!AB13/'Human Populations'!$B13</f>
        <v>1.3105601393092583</v>
      </c>
      <c r="AC13" s="14">
        <f>'Human Populations'!AC13/'Human Populations'!$B13</f>
        <v>1.3251229321281979</v>
      </c>
      <c r="AD13" s="14">
        <f>'Human Populations'!AD13/'Human Populations'!$B13</f>
        <v>1.339685724947137</v>
      </c>
      <c r="AE13" s="14">
        <f>'Human Populations'!AE13/'Human Populations'!$B13</f>
        <v>1.3542485177660766</v>
      </c>
      <c r="AF13" s="14">
        <f>'Human Populations'!AF13/'Human Populations'!$B13</f>
        <v>1.3688113105850159</v>
      </c>
      <c r="AG13" s="14">
        <f>'Human Populations'!AG13/'Human Populations'!$B13</f>
        <v>1.3833741034039553</v>
      </c>
      <c r="AH13" s="14">
        <f>'Human Populations'!AH13/'Human Populations'!$B13</f>
        <v>1.3979368962228949</v>
      </c>
      <c r="AI13" s="14">
        <f>'Human Populations'!AI13/'Human Populations'!$B13</f>
        <v>1.4124996890418342</v>
      </c>
      <c r="AJ13" s="14">
        <f>'Human Populations'!AJ13/'Human Populations'!$B13</f>
        <v>1.4270624818607738</v>
      </c>
      <c r="AK13" s="14">
        <f>'Human Populations'!AK13/'Human Populations'!$B13</f>
        <v>1.4416252746797129</v>
      </c>
      <c r="AL13" s="14">
        <f>'Human Populations'!AL13/'Human Populations'!$B13</f>
        <v>1.4561880674986525</v>
      </c>
    </row>
    <row r="14" spans="1:38" x14ac:dyDescent="0.25">
      <c r="A14" s="19" t="s">
        <v>17</v>
      </c>
      <c r="B14" s="13">
        <v>13135</v>
      </c>
      <c r="C14" s="14">
        <f>'Human Populations'!C14/'Human Populations'!$B14</f>
        <v>1.0158997803382013</v>
      </c>
      <c r="D14" s="14">
        <f>'Human Populations'!D14/'Human Populations'!$B14</f>
        <v>1.0375008418990406</v>
      </c>
      <c r="E14" s="14">
        <f>'Human Populations'!E14/'Human Populations'!$B14</f>
        <v>1.0591019034598801</v>
      </c>
      <c r="F14" s="14">
        <f>'Human Populations'!F14/'Human Populations'!$B14</f>
        <v>1.0807029650207196</v>
      </c>
      <c r="G14" s="14">
        <f>'Human Populations'!G14/'Human Populations'!$B14</f>
        <v>1.1023040265815591</v>
      </c>
      <c r="H14" s="14">
        <f>'Human Populations'!H14/'Human Populations'!$B14</f>
        <v>1.1239050881423984</v>
      </c>
      <c r="I14" s="14">
        <f>'Human Populations'!I14/'Human Populations'!$B14</f>
        <v>1.1459386199472765</v>
      </c>
      <c r="J14" s="14">
        <f>'Human Populations'!J14/'Human Populations'!$B14</f>
        <v>1.1679721517521544</v>
      </c>
      <c r="K14" s="14">
        <f>'Human Populations'!K14/'Human Populations'!$B14</f>
        <v>1.1900056835570323</v>
      </c>
      <c r="L14" s="14">
        <f>'Human Populations'!L14/'Human Populations'!$B14</f>
        <v>1.2120392153619102</v>
      </c>
      <c r="M14" s="14">
        <f>'Human Populations'!M14/'Human Populations'!$B14</f>
        <v>1.2340727471667883</v>
      </c>
      <c r="N14" s="14">
        <f>'Human Populations'!N14/'Human Populations'!$B14</f>
        <v>1.2581053313182899</v>
      </c>
      <c r="O14" s="14">
        <f>'Human Populations'!O14/'Human Populations'!$B14</f>
        <v>1.2821379154697916</v>
      </c>
      <c r="P14" s="14">
        <f>'Human Populations'!P14/'Human Populations'!$B14</f>
        <v>1.3061704996212931</v>
      </c>
      <c r="Q14" s="14">
        <f>'Human Populations'!Q14/'Human Populations'!$B14</f>
        <v>1.3302030837727947</v>
      </c>
      <c r="R14" s="14">
        <f>'Human Populations'!R14/'Human Populations'!$B14</f>
        <v>1.3542356679242964</v>
      </c>
      <c r="S14" s="14">
        <f>'Human Populations'!S14/'Human Populations'!$B14</f>
        <v>1.3782968471028629</v>
      </c>
      <c r="T14" s="14">
        <f>'Human Populations'!T14/'Human Populations'!$B14</f>
        <v>1.4023580262814295</v>
      </c>
      <c r="U14" s="14">
        <f>'Human Populations'!U14/'Human Populations'!$B14</f>
        <v>1.426419205459996</v>
      </c>
      <c r="V14" s="14">
        <f>'Human Populations'!V14/'Human Populations'!$B14</f>
        <v>1.4504803846385623</v>
      </c>
      <c r="W14" s="14">
        <f>'Human Populations'!W14/'Human Populations'!$B14</f>
        <v>1.4745415638171289</v>
      </c>
      <c r="X14" s="14">
        <f>'Human Populations'!X14/'Human Populations'!$B14</f>
        <v>1.4987532804522268</v>
      </c>
      <c r="Y14" s="14">
        <f>'Human Populations'!Y14/'Human Populations'!$B14</f>
        <v>1.5229649970873247</v>
      </c>
      <c r="Z14" s="14">
        <f>'Human Populations'!Z14/'Human Populations'!$B14</f>
        <v>1.5471767137224226</v>
      </c>
      <c r="AA14" s="14">
        <f>'Human Populations'!AA14/'Human Populations'!$B14</f>
        <v>1.5713884303575207</v>
      </c>
      <c r="AB14" s="14">
        <f>'Human Populations'!AB14/'Human Populations'!$B14</f>
        <v>1.5956001469926184</v>
      </c>
      <c r="AC14" s="14">
        <f>'Human Populations'!AC14/'Human Populations'!$B14</f>
        <v>1.62430293713466</v>
      </c>
      <c r="AD14" s="14">
        <f>'Human Populations'!AD14/'Human Populations'!$B14</f>
        <v>1.6530057272767016</v>
      </c>
      <c r="AE14" s="14">
        <f>'Human Populations'!AE14/'Human Populations'!$B14</f>
        <v>1.6817085174187436</v>
      </c>
      <c r="AF14" s="14">
        <f>'Human Populations'!AF14/'Human Populations'!$B14</f>
        <v>1.7104113075607852</v>
      </c>
      <c r="AG14" s="14">
        <f>'Human Populations'!AG14/'Human Populations'!$B14</f>
        <v>1.7391140977028268</v>
      </c>
      <c r="AH14" s="14">
        <f>'Human Populations'!AH14/'Human Populations'!$B14</f>
        <v>1.7678168878448683</v>
      </c>
      <c r="AI14" s="14">
        <f>'Human Populations'!AI14/'Human Populations'!$B14</f>
        <v>1.7965196779869099</v>
      </c>
      <c r="AJ14" s="14">
        <f>'Human Populations'!AJ14/'Human Populations'!$B14</f>
        <v>1.8252224681289519</v>
      </c>
      <c r="AK14" s="14">
        <f>'Human Populations'!AK14/'Human Populations'!$B14</f>
        <v>1.8539252582709935</v>
      </c>
      <c r="AL14" s="14">
        <f>'Human Populations'!AL14/'Human Populations'!$B14</f>
        <v>1.8826280484130351</v>
      </c>
    </row>
    <row r="15" spans="1:38" x14ac:dyDescent="0.25">
      <c r="A15" s="1" t="s">
        <v>18</v>
      </c>
      <c r="B15" s="13">
        <v>13139</v>
      </c>
      <c r="C15" s="14">
        <f>'Human Populations'!C15/'Human Populations'!$B15</f>
        <v>1.0233405268071689</v>
      </c>
      <c r="D15" s="14">
        <f>'Human Populations'!D15/'Human Populations'!$B15</f>
        <v>1.0553550566039662</v>
      </c>
      <c r="E15" s="14">
        <f>'Human Populations'!E15/'Human Populations'!$B15</f>
        <v>1.0873695864007631</v>
      </c>
      <c r="F15" s="14">
        <f>'Human Populations'!F15/'Human Populations'!$B15</f>
        <v>1.1193841161975604</v>
      </c>
      <c r="G15" s="14">
        <f>'Human Populations'!G15/'Human Populations'!$B15</f>
        <v>1.1513986459943575</v>
      </c>
      <c r="H15" s="14">
        <f>'Human Populations'!H15/'Human Populations'!$B15</f>
        <v>1.1834131757911546</v>
      </c>
      <c r="I15" s="14">
        <f>'Human Populations'!I15/'Human Populations'!$B15</f>
        <v>1.2103075847784053</v>
      </c>
      <c r="J15" s="14">
        <f>'Human Populations'!J15/'Human Populations'!$B15</f>
        <v>1.237201993765656</v>
      </c>
      <c r="K15" s="14">
        <f>'Human Populations'!K15/'Human Populations'!$B15</f>
        <v>1.2640964027529067</v>
      </c>
      <c r="L15" s="14">
        <f>'Human Populations'!L15/'Human Populations'!$B15</f>
        <v>1.2909908117401574</v>
      </c>
      <c r="M15" s="14">
        <f>'Human Populations'!M15/'Human Populations'!$B15</f>
        <v>1.3178852207274081</v>
      </c>
      <c r="N15" s="14">
        <f>'Human Populations'!N15/'Human Populations'!$B15</f>
        <v>1.3445622949732412</v>
      </c>
      <c r="O15" s="14">
        <f>'Human Populations'!O15/'Human Populations'!$B15</f>
        <v>1.3712393692190745</v>
      </c>
      <c r="P15" s="14">
        <f>'Human Populations'!P15/'Human Populations'!$B15</f>
        <v>1.3979164434649076</v>
      </c>
      <c r="Q15" s="14">
        <f>'Human Populations'!Q15/'Human Populations'!$B15</f>
        <v>1.4245935177107407</v>
      </c>
      <c r="R15" s="14">
        <f>'Human Populations'!R15/'Human Populations'!$B15</f>
        <v>1.4512705919565738</v>
      </c>
      <c r="S15" s="14">
        <f>'Human Populations'!S15/'Human Populations'!$B15</f>
        <v>1.475195779828683</v>
      </c>
      <c r="T15" s="14">
        <f>'Human Populations'!T15/'Human Populations'!$B15</f>
        <v>1.4991209677007924</v>
      </c>
      <c r="U15" s="14">
        <f>'Human Populations'!U15/'Human Populations'!$B15</f>
        <v>1.5230461555729016</v>
      </c>
      <c r="V15" s="14">
        <f>'Human Populations'!V15/'Human Populations'!$B15</f>
        <v>1.5469713434450107</v>
      </c>
      <c r="W15" s="14">
        <f>'Human Populations'!W15/'Human Populations'!$B15</f>
        <v>1.5708965313171199</v>
      </c>
      <c r="X15" s="14">
        <f>'Human Populations'!X15/'Human Populations'!$B15</f>
        <v>1.5914515001709089</v>
      </c>
      <c r="Y15" s="14">
        <f>'Human Populations'!Y15/'Human Populations'!$B15</f>
        <v>1.6120064690246976</v>
      </c>
      <c r="Z15" s="14">
        <f>'Human Populations'!Z15/'Human Populations'!$B15</f>
        <v>1.6325614378784865</v>
      </c>
      <c r="AA15" s="14">
        <f>'Human Populations'!AA15/'Human Populations'!$B15</f>
        <v>1.6531164067322752</v>
      </c>
      <c r="AB15" s="14">
        <f>'Human Populations'!AB15/'Human Populations'!$B15</f>
        <v>1.6736713755860642</v>
      </c>
      <c r="AC15" s="14">
        <f>'Human Populations'!AC15/'Human Populations'!$B15</f>
        <v>1.6997683803460009</v>
      </c>
      <c r="AD15" s="14">
        <f>'Human Populations'!AD15/'Human Populations'!$B15</f>
        <v>1.7258653851059378</v>
      </c>
      <c r="AE15" s="14">
        <f>'Human Populations'!AE15/'Human Populations'!$B15</f>
        <v>1.7519623898658749</v>
      </c>
      <c r="AF15" s="14">
        <f>'Human Populations'!AF15/'Human Populations'!$B15</f>
        <v>1.7780593946258119</v>
      </c>
      <c r="AG15" s="14">
        <f>'Human Populations'!AG15/'Human Populations'!$B15</f>
        <v>1.8041563993857488</v>
      </c>
      <c r="AH15" s="14">
        <f>'Human Populations'!AH15/'Human Populations'!$B15</f>
        <v>1.8302534041456857</v>
      </c>
      <c r="AI15" s="14">
        <f>'Human Populations'!AI15/'Human Populations'!$B15</f>
        <v>1.8563504089056224</v>
      </c>
      <c r="AJ15" s="14">
        <f>'Human Populations'!AJ15/'Human Populations'!$B15</f>
        <v>1.8824474136655598</v>
      </c>
      <c r="AK15" s="14">
        <f>'Human Populations'!AK15/'Human Populations'!$B15</f>
        <v>1.9085444184254965</v>
      </c>
      <c r="AL15" s="14">
        <f>'Human Populations'!AL15/'Human Populations'!$B15</f>
        <v>1.9346414231854334</v>
      </c>
    </row>
    <row r="16" spans="1:38" x14ac:dyDescent="0.25">
      <c r="A16" s="19" t="s">
        <v>19</v>
      </c>
      <c r="B16" s="13">
        <v>13151</v>
      </c>
      <c r="C16" s="14">
        <f>'Human Populations'!C16/'Human Populations'!$B16</f>
        <v>1.0229738592710578</v>
      </c>
      <c r="D16" s="14">
        <f>'Human Populations'!D16/'Human Populations'!$B16</f>
        <v>1.0533139698304133</v>
      </c>
      <c r="E16" s="14">
        <f>'Human Populations'!E16/'Human Populations'!$B16</f>
        <v>1.0836540803897685</v>
      </c>
      <c r="F16" s="14">
        <f>'Human Populations'!F16/'Human Populations'!$B16</f>
        <v>1.113994190949124</v>
      </c>
      <c r="G16" s="14">
        <f>'Human Populations'!G16/'Human Populations'!$B16</f>
        <v>1.1443343015084793</v>
      </c>
      <c r="H16" s="14">
        <f>'Human Populations'!H16/'Human Populations'!$B16</f>
        <v>1.1746744120678347</v>
      </c>
      <c r="I16" s="14">
        <f>'Human Populations'!I16/'Human Populations'!$B16</f>
        <v>1.2011768012742434</v>
      </c>
      <c r="J16" s="14">
        <f>'Human Populations'!J16/'Human Populations'!$B16</f>
        <v>1.2276791904806521</v>
      </c>
      <c r="K16" s="14">
        <f>'Human Populations'!K16/'Human Populations'!$B16</f>
        <v>1.2541815796870608</v>
      </c>
      <c r="L16" s="14">
        <f>'Human Populations'!L16/'Human Populations'!$B16</f>
        <v>1.2806839688934695</v>
      </c>
      <c r="M16" s="14">
        <f>'Human Populations'!M16/'Human Populations'!$B16</f>
        <v>1.3071863580998782</v>
      </c>
      <c r="N16" s="14">
        <f>'Human Populations'!N16/'Human Populations'!$B16</f>
        <v>1.3328108310690527</v>
      </c>
      <c r="O16" s="14">
        <f>'Human Populations'!O16/'Human Populations'!$B16</f>
        <v>1.3584353040382271</v>
      </c>
      <c r="P16" s="14">
        <f>'Human Populations'!P16/'Human Populations'!$B16</f>
        <v>1.3840597770074019</v>
      </c>
      <c r="Q16" s="14">
        <f>'Human Populations'!Q16/'Human Populations'!$B16</f>
        <v>1.4096842499765765</v>
      </c>
      <c r="R16" s="14">
        <f>'Human Populations'!R16/'Human Populations'!$B16</f>
        <v>1.4353087229457511</v>
      </c>
      <c r="S16" s="14">
        <f>'Human Populations'!S16/'Human Populations'!$B16</f>
        <v>1.4581898247915301</v>
      </c>
      <c r="T16" s="14">
        <f>'Human Populations'!T16/'Human Populations'!$B16</f>
        <v>1.4810709266373092</v>
      </c>
      <c r="U16" s="14">
        <f>'Human Populations'!U16/'Human Populations'!$B16</f>
        <v>1.5039520284830881</v>
      </c>
      <c r="V16" s="14">
        <f>'Human Populations'!V16/'Human Populations'!$B16</f>
        <v>1.5268331303288671</v>
      </c>
      <c r="W16" s="14">
        <f>'Human Populations'!W16/'Human Populations'!$B16</f>
        <v>1.5497142321746462</v>
      </c>
      <c r="X16" s="14">
        <f>'Human Populations'!X16/'Human Populations'!$B16</f>
        <v>1.5692860489084606</v>
      </c>
      <c r="Y16" s="14">
        <f>'Human Populations'!Y16/'Human Populations'!$B16</f>
        <v>1.5888578656422747</v>
      </c>
      <c r="Z16" s="14">
        <f>'Human Populations'!Z16/'Human Populations'!$B16</f>
        <v>1.6084296823760893</v>
      </c>
      <c r="AA16" s="14">
        <f>'Human Populations'!AA16/'Human Populations'!$B16</f>
        <v>1.6280014991099034</v>
      </c>
      <c r="AB16" s="14">
        <f>'Human Populations'!AB16/'Human Populations'!$B16</f>
        <v>1.6475733158437178</v>
      </c>
      <c r="AC16" s="14">
        <f>'Human Populations'!AC16/'Human Populations'!$B16</f>
        <v>1.6717071114026045</v>
      </c>
      <c r="AD16" s="14">
        <f>'Human Populations'!AD16/'Human Populations'!$B16</f>
        <v>1.6958409069614917</v>
      </c>
      <c r="AE16" s="14">
        <f>'Human Populations'!AE16/'Human Populations'!$B16</f>
        <v>1.7199747025203784</v>
      </c>
      <c r="AF16" s="14">
        <f>'Human Populations'!AF16/'Human Populations'!$B16</f>
        <v>1.7441084980792656</v>
      </c>
      <c r="AG16" s="14">
        <f>'Human Populations'!AG16/'Human Populations'!$B16</f>
        <v>1.7682422936381523</v>
      </c>
      <c r="AH16" s="14">
        <f>'Human Populations'!AH16/'Human Populations'!$B16</f>
        <v>1.7923760891970391</v>
      </c>
      <c r="AI16" s="14">
        <f>'Human Populations'!AI16/'Human Populations'!$B16</f>
        <v>1.8165098847559262</v>
      </c>
      <c r="AJ16" s="14">
        <f>'Human Populations'!AJ16/'Human Populations'!$B16</f>
        <v>1.840643680314813</v>
      </c>
      <c r="AK16" s="14">
        <f>'Human Populations'!AK16/'Human Populations'!$B16</f>
        <v>1.8647774758737001</v>
      </c>
      <c r="AL16" s="14">
        <f>'Human Populations'!AL16/'Human Populations'!$B16</f>
        <v>1.8889112714325869</v>
      </c>
    </row>
    <row r="17" spans="1:38" x14ac:dyDescent="0.25">
      <c r="A17" s="18" t="s">
        <v>20</v>
      </c>
      <c r="B17" s="13">
        <v>13217</v>
      </c>
      <c r="C17" s="14">
        <f>'Human Populations'!C17/'Human Populations'!$B17</f>
        <v>1.0182325777059651</v>
      </c>
      <c r="D17" s="14">
        <f>'Human Populations'!D17/'Human Populations'!$B17</f>
        <v>1.0451406881913703</v>
      </c>
      <c r="E17" s="14">
        <f>'Human Populations'!E17/'Human Populations'!$B17</f>
        <v>1.0720487986767757</v>
      </c>
      <c r="F17" s="14">
        <f>'Human Populations'!F17/'Human Populations'!$B17</f>
        <v>1.0989569091621809</v>
      </c>
      <c r="G17" s="14">
        <f>'Human Populations'!G17/'Human Populations'!$B17</f>
        <v>1.1258650196475863</v>
      </c>
      <c r="H17" s="14">
        <f>'Human Populations'!H17/'Human Populations'!$B17</f>
        <v>1.1527731301329918</v>
      </c>
      <c r="I17" s="14">
        <f>'Human Populations'!I17/'Human Populations'!$B17</f>
        <v>1.1789278441195874</v>
      </c>
      <c r="J17" s="14">
        <f>'Human Populations'!J17/'Human Populations'!$B17</f>
        <v>1.205082558106183</v>
      </c>
      <c r="K17" s="14">
        <f>'Human Populations'!K17/'Human Populations'!$B17</f>
        <v>1.2312372720927787</v>
      </c>
      <c r="L17" s="14">
        <f>'Human Populations'!L17/'Human Populations'!$B17</f>
        <v>1.2573919860793743</v>
      </c>
      <c r="M17" s="14">
        <f>'Human Populations'!M17/'Human Populations'!$B17</f>
        <v>1.2835467000659699</v>
      </c>
      <c r="N17" s="14">
        <f>'Human Populations'!N17/'Human Populations'!$B17</f>
        <v>1.3109634487967647</v>
      </c>
      <c r="O17" s="14">
        <f>'Human Populations'!O17/'Human Populations'!$B17</f>
        <v>1.3383801975275593</v>
      </c>
      <c r="P17" s="14">
        <f>'Human Populations'!P17/'Human Populations'!$B17</f>
        <v>1.3657969462583537</v>
      </c>
      <c r="Q17" s="14">
        <f>'Human Populations'!Q17/'Human Populations'!$B17</f>
        <v>1.3932136949891483</v>
      </c>
      <c r="R17" s="14">
        <f>'Human Populations'!R17/'Human Populations'!$B17</f>
        <v>1.4206304437199431</v>
      </c>
      <c r="S17" s="14">
        <f>'Human Populations'!S17/'Human Populations'!$B17</f>
        <v>1.4413603204803382</v>
      </c>
      <c r="T17" s="14">
        <f>'Human Populations'!T17/'Human Populations'!$B17</f>
        <v>1.462090197240733</v>
      </c>
      <c r="U17" s="14">
        <f>'Human Populations'!U17/'Human Populations'!$B17</f>
        <v>1.4828200740011281</v>
      </c>
      <c r="V17" s="14">
        <f>'Human Populations'!V17/'Human Populations'!$B17</f>
        <v>1.5035499507615231</v>
      </c>
      <c r="W17" s="14">
        <f>'Human Populations'!W17/'Human Populations'!$B17</f>
        <v>1.5242798275219183</v>
      </c>
      <c r="X17" s="14">
        <f>'Human Populations'!X17/'Human Populations'!$B17</f>
        <v>1.5372424540839251</v>
      </c>
      <c r="Y17" s="14">
        <f>'Human Populations'!Y17/'Human Populations'!$B17</f>
        <v>1.5502050806459324</v>
      </c>
      <c r="Z17" s="14">
        <f>'Human Populations'!Z17/'Human Populations'!$B17</f>
        <v>1.5631677072079393</v>
      </c>
      <c r="AA17" s="14">
        <f>'Human Populations'!AA17/'Human Populations'!$B17</f>
        <v>1.5761303337699464</v>
      </c>
      <c r="AB17" s="14">
        <f>'Human Populations'!AB17/'Human Populations'!$B17</f>
        <v>1.5890929603319535</v>
      </c>
      <c r="AC17" s="14">
        <f>'Human Populations'!AC17/'Human Populations'!$B17</f>
        <v>1.6080636371458894</v>
      </c>
      <c r="AD17" s="14">
        <f>'Human Populations'!AD17/'Human Populations'!$B17</f>
        <v>1.6270343139598251</v>
      </c>
      <c r="AE17" s="14">
        <f>'Human Populations'!AE17/'Human Populations'!$B17</f>
        <v>1.6460049907737613</v>
      </c>
      <c r="AF17" s="14">
        <f>'Human Populations'!AF17/'Human Populations'!$B17</f>
        <v>1.664975667587697</v>
      </c>
      <c r="AG17" s="14">
        <f>'Human Populations'!AG17/'Human Populations'!$B17</f>
        <v>1.6839463444016329</v>
      </c>
      <c r="AH17" s="14">
        <f>'Human Populations'!AH17/'Human Populations'!$B17</f>
        <v>1.7029170212155691</v>
      </c>
      <c r="AI17" s="14">
        <f>'Human Populations'!AI17/'Human Populations'!$B17</f>
        <v>1.7218876980295048</v>
      </c>
      <c r="AJ17" s="14">
        <f>'Human Populations'!AJ17/'Human Populations'!$B17</f>
        <v>1.7408583748434407</v>
      </c>
      <c r="AK17" s="14">
        <f>'Human Populations'!AK17/'Human Populations'!$B17</f>
        <v>1.7598290516573767</v>
      </c>
      <c r="AL17" s="14">
        <f>'Human Populations'!AL17/'Human Populations'!$B17</f>
        <v>1.7787997284713126</v>
      </c>
    </row>
    <row r="18" spans="1:38" x14ac:dyDescent="0.25">
      <c r="A18" s="19" t="s">
        <v>21</v>
      </c>
      <c r="B18" s="13">
        <v>13223</v>
      </c>
      <c r="C18" s="14">
        <f>'Human Populations'!C18/'Human Populations'!$B18</f>
        <v>1.0174568686614129</v>
      </c>
      <c r="D18" s="14">
        <f>'Human Populations'!D18/'Human Populations'!$B18</f>
        <v>1.0426048399730281</v>
      </c>
      <c r="E18" s="14">
        <f>'Human Populations'!E18/'Human Populations'!$B18</f>
        <v>1.0677528112846431</v>
      </c>
      <c r="F18" s="14">
        <f>'Human Populations'!F18/'Human Populations'!$B18</f>
        <v>1.092900782596258</v>
      </c>
      <c r="G18" s="14">
        <f>'Human Populations'!G18/'Human Populations'!$B18</f>
        <v>1.1180487539078729</v>
      </c>
      <c r="H18" s="14">
        <f>'Human Populations'!H18/'Human Populations'!$B18</f>
        <v>1.1431967252194879</v>
      </c>
      <c r="I18" s="14">
        <f>'Human Populations'!I18/'Human Populations'!$B18</f>
        <v>1.171942323541231</v>
      </c>
      <c r="J18" s="14">
        <f>'Human Populations'!J18/'Human Populations'!$B18</f>
        <v>1.200687921862974</v>
      </c>
      <c r="K18" s="14">
        <f>'Human Populations'!K18/'Human Populations'!$B18</f>
        <v>1.2294335201847173</v>
      </c>
      <c r="L18" s="14">
        <f>'Human Populations'!L18/'Human Populations'!$B18</f>
        <v>1.2581791185064604</v>
      </c>
      <c r="M18" s="14">
        <f>'Human Populations'!M18/'Human Populations'!$B18</f>
        <v>1.2869247168282034</v>
      </c>
      <c r="N18" s="14">
        <f>'Human Populations'!N18/'Human Populations'!$B18</f>
        <v>1.318133211641545</v>
      </c>
      <c r="O18" s="14">
        <f>'Human Populations'!O18/'Human Populations'!$B18</f>
        <v>1.3493417064548867</v>
      </c>
      <c r="P18" s="14">
        <f>'Human Populations'!P18/'Human Populations'!$B18</f>
        <v>1.3805502012682282</v>
      </c>
      <c r="Q18" s="14">
        <f>'Human Populations'!Q18/'Human Populations'!$B18</f>
        <v>1.4117586960815698</v>
      </c>
      <c r="R18" s="14">
        <f>'Human Populations'!R18/'Human Populations'!$B18</f>
        <v>1.4429671908949113</v>
      </c>
      <c r="S18" s="14">
        <f>'Human Populations'!S18/'Human Populations'!$B18</f>
        <v>1.4756101049591674</v>
      </c>
      <c r="T18" s="14">
        <f>'Human Populations'!T18/'Human Populations'!$B18</f>
        <v>1.5082530190234236</v>
      </c>
      <c r="U18" s="14">
        <f>'Human Populations'!U18/'Human Populations'!$B18</f>
        <v>1.5408959330876792</v>
      </c>
      <c r="V18" s="14">
        <f>'Human Populations'!V18/'Human Populations'!$B18</f>
        <v>1.5735388471519354</v>
      </c>
      <c r="W18" s="14">
        <f>'Human Populations'!W18/'Human Populations'!$B18</f>
        <v>1.6061817612161913</v>
      </c>
      <c r="X18" s="14">
        <f>'Human Populations'!X18/'Human Populations'!$B18</f>
        <v>1.6385481443137468</v>
      </c>
      <c r="Y18" s="14">
        <f>'Human Populations'!Y18/'Human Populations'!$B18</f>
        <v>1.6709145274113024</v>
      </c>
      <c r="Z18" s="14">
        <f>'Human Populations'!Z18/'Human Populations'!$B18</f>
        <v>1.7032809105088578</v>
      </c>
      <c r="AA18" s="14">
        <f>'Human Populations'!AA18/'Human Populations'!$B18</f>
        <v>1.7356472936064133</v>
      </c>
      <c r="AB18" s="14">
        <f>'Human Populations'!AB18/'Human Populations'!$B18</f>
        <v>1.7680136767039689</v>
      </c>
      <c r="AC18" s="14">
        <f>'Human Populations'!AC18/'Human Populations'!$B18</f>
        <v>1.8079976024901412</v>
      </c>
      <c r="AD18" s="14">
        <f>'Human Populations'!AD18/'Human Populations'!$B18</f>
        <v>1.847981528276313</v>
      </c>
      <c r="AE18" s="14">
        <f>'Human Populations'!AE18/'Human Populations'!$B18</f>
        <v>1.8879654540624853</v>
      </c>
      <c r="AF18" s="14">
        <f>'Human Populations'!AF18/'Human Populations'!$B18</f>
        <v>1.9279493798486571</v>
      </c>
      <c r="AG18" s="14">
        <f>'Human Populations'!AG18/'Human Populations'!$B18</f>
        <v>1.9679333056348294</v>
      </c>
      <c r="AH18" s="14">
        <f>'Human Populations'!AH18/'Human Populations'!$B18</f>
        <v>2.0079172314210014</v>
      </c>
      <c r="AI18" s="14">
        <f>'Human Populations'!AI18/'Human Populations'!$B18</f>
        <v>2.0479011572071735</v>
      </c>
      <c r="AJ18" s="14">
        <f>'Human Populations'!AJ18/'Human Populations'!$B18</f>
        <v>2.0878850829933455</v>
      </c>
      <c r="AK18" s="14">
        <f>'Human Populations'!AK18/'Human Populations'!$B18</f>
        <v>2.1278690087795176</v>
      </c>
      <c r="AL18" s="14">
        <f>'Human Populations'!AL18/'Human Populations'!$B18</f>
        <v>2.1678529345656896</v>
      </c>
    </row>
    <row r="19" spans="1:38" x14ac:dyDescent="0.25">
      <c r="A19" s="19" t="s">
        <v>22</v>
      </c>
      <c r="B19" s="13">
        <v>13247</v>
      </c>
      <c r="C19" s="14">
        <f>'Human Populations'!C19/'Human Populations'!$B19</f>
        <v>1.0092240298962438</v>
      </c>
      <c r="D19" s="14">
        <f>'Human Populations'!D19/'Human Populations'!$B19</f>
        <v>1.0257640590247592</v>
      </c>
      <c r="E19" s="14">
        <f>'Human Populations'!E19/'Human Populations'!$B19</f>
        <v>1.0423040881532748</v>
      </c>
      <c r="F19" s="14">
        <f>'Human Populations'!F19/'Human Populations'!$B19</f>
        <v>1.0588441172817902</v>
      </c>
      <c r="G19" s="14">
        <f>'Human Populations'!G19/'Human Populations'!$B19</f>
        <v>1.0753841464103056</v>
      </c>
      <c r="H19" s="14">
        <f>'Human Populations'!H19/'Human Populations'!$B19</f>
        <v>1.0919241755388212</v>
      </c>
      <c r="I19" s="14">
        <f>'Human Populations'!I19/'Human Populations'!$B19</f>
        <v>1.1097851489731634</v>
      </c>
      <c r="J19" s="14">
        <f>'Human Populations'!J19/'Human Populations'!$B19</f>
        <v>1.1276461224075056</v>
      </c>
      <c r="K19" s="14">
        <f>'Human Populations'!K19/'Human Populations'!$B19</f>
        <v>1.1455070958418481</v>
      </c>
      <c r="L19" s="14">
        <f>'Human Populations'!L19/'Human Populations'!$B19</f>
        <v>1.1633680692761903</v>
      </c>
      <c r="M19" s="14">
        <f>'Human Populations'!M19/'Human Populations'!$B19</f>
        <v>1.1812290427105325</v>
      </c>
      <c r="N19" s="14">
        <f>'Human Populations'!N19/'Human Populations'!$B19</f>
        <v>1.1981213236539352</v>
      </c>
      <c r="O19" s="14">
        <f>'Human Populations'!O19/'Human Populations'!$B19</f>
        <v>1.2150136045973376</v>
      </c>
      <c r="P19" s="14">
        <f>'Human Populations'!P19/'Human Populations'!$B19</f>
        <v>1.2319058855407405</v>
      </c>
      <c r="Q19" s="14">
        <f>'Human Populations'!Q19/'Human Populations'!$B19</f>
        <v>1.248798166484143</v>
      </c>
      <c r="R19" s="14">
        <f>'Human Populations'!R19/'Human Populations'!$B19</f>
        <v>1.2656904474275457</v>
      </c>
      <c r="S19" s="14">
        <f>'Human Populations'!S19/'Human Populations'!$B19</f>
        <v>1.2838449640409606</v>
      </c>
      <c r="T19" s="14">
        <f>'Human Populations'!T19/'Human Populations'!$B19</f>
        <v>1.3019994806543755</v>
      </c>
      <c r="U19" s="14">
        <f>'Human Populations'!U19/'Human Populations'!$B19</f>
        <v>1.3201539972677905</v>
      </c>
      <c r="V19" s="14">
        <f>'Human Populations'!V19/'Human Populations'!$B19</f>
        <v>1.3383085138812054</v>
      </c>
      <c r="W19" s="14">
        <f>'Human Populations'!W19/'Human Populations'!$B19</f>
        <v>1.3564630304946204</v>
      </c>
      <c r="X19" s="14">
        <f>'Human Populations'!X19/'Human Populations'!$B19</f>
        <v>1.3744301310783196</v>
      </c>
      <c r="Y19" s="14">
        <f>'Human Populations'!Y19/'Human Populations'!$B19</f>
        <v>1.392397231662019</v>
      </c>
      <c r="Z19" s="14">
        <f>'Human Populations'!Z19/'Human Populations'!$B19</f>
        <v>1.4103643322457182</v>
      </c>
      <c r="AA19" s="14">
        <f>'Human Populations'!AA19/'Human Populations'!$B19</f>
        <v>1.4283314328294177</v>
      </c>
      <c r="AB19" s="14">
        <f>'Human Populations'!AB19/'Human Populations'!$B19</f>
        <v>1.4462985334131169</v>
      </c>
      <c r="AC19" s="14">
        <f>'Human Populations'!AC19/'Human Populations'!$B19</f>
        <v>1.4666410757228501</v>
      </c>
      <c r="AD19" s="14">
        <f>'Human Populations'!AD19/'Human Populations'!$B19</f>
        <v>1.4869836180325833</v>
      </c>
      <c r="AE19" s="14">
        <f>'Human Populations'!AE19/'Human Populations'!$B19</f>
        <v>1.5073261603423165</v>
      </c>
      <c r="AF19" s="14">
        <f>'Human Populations'!AF19/'Human Populations'!$B19</f>
        <v>1.5276687026520499</v>
      </c>
      <c r="AG19" s="14">
        <f>'Human Populations'!AG19/'Human Populations'!$B19</f>
        <v>1.5480112449617829</v>
      </c>
      <c r="AH19" s="14">
        <f>'Human Populations'!AH19/'Human Populations'!$B19</f>
        <v>1.5683537872715161</v>
      </c>
      <c r="AI19" s="14">
        <f>'Human Populations'!AI19/'Human Populations'!$B19</f>
        <v>1.5886963295812495</v>
      </c>
      <c r="AJ19" s="14">
        <f>'Human Populations'!AJ19/'Human Populations'!$B19</f>
        <v>1.6090388718909825</v>
      </c>
      <c r="AK19" s="14">
        <f>'Human Populations'!AK19/'Human Populations'!$B19</f>
        <v>1.6293814142007159</v>
      </c>
      <c r="AL19" s="14">
        <f>'Human Populations'!AL19/'Human Populations'!$B19</f>
        <v>1.6497239565104491</v>
      </c>
    </row>
    <row r="20" spans="1:38" x14ac:dyDescent="0.25">
      <c r="A20" s="1" t="s">
        <v>23</v>
      </c>
      <c r="B20" s="13">
        <v>13255</v>
      </c>
      <c r="C20" s="14">
        <f>'Human Populations'!C20/'Human Populations'!$B20</f>
        <v>1.0096254892703209</v>
      </c>
      <c r="D20" s="14">
        <f>'Human Populations'!D20/'Human Populations'!$B20</f>
        <v>1.0316575031602675</v>
      </c>
      <c r="E20" s="14">
        <f>'Human Populations'!E20/'Human Populations'!$B20</f>
        <v>1.0536895170502139</v>
      </c>
      <c r="F20" s="14">
        <f>'Human Populations'!F20/'Human Populations'!$B20</f>
        <v>1.0757215309401607</v>
      </c>
      <c r="G20" s="14">
        <f>'Human Populations'!G20/'Human Populations'!$B20</f>
        <v>1.097753544830107</v>
      </c>
      <c r="H20" s="14">
        <f>'Human Populations'!H20/'Human Populations'!$B20</f>
        <v>1.1197855587200536</v>
      </c>
      <c r="I20" s="14">
        <f>'Human Populations'!I20/'Human Populations'!$B20</f>
        <v>1.1417718819963754</v>
      </c>
      <c r="J20" s="14">
        <f>'Human Populations'!J20/'Human Populations'!$B20</f>
        <v>1.1637582052726967</v>
      </c>
      <c r="K20" s="14">
        <f>'Human Populations'!K20/'Human Populations'!$B20</f>
        <v>1.1857445285490185</v>
      </c>
      <c r="L20" s="14">
        <f>'Human Populations'!L20/'Human Populations'!$B20</f>
        <v>1.20773085182534</v>
      </c>
      <c r="M20" s="14">
        <f>'Human Populations'!M20/'Human Populations'!$B20</f>
        <v>1.2297171751016616</v>
      </c>
      <c r="N20" s="14">
        <f>'Human Populations'!N20/'Human Populations'!$B20</f>
        <v>1.2506678444691512</v>
      </c>
      <c r="O20" s="14">
        <f>'Human Populations'!O20/'Human Populations'!$B20</f>
        <v>1.2716185138366407</v>
      </c>
      <c r="P20" s="14">
        <f>'Human Populations'!P20/'Human Populations'!$B20</f>
        <v>1.2925691832041304</v>
      </c>
      <c r="Q20" s="14">
        <f>'Human Populations'!Q20/'Human Populations'!$B20</f>
        <v>1.3135198525716199</v>
      </c>
      <c r="R20" s="14">
        <f>'Human Populations'!R20/'Human Populations'!$B20</f>
        <v>1.3344705219391095</v>
      </c>
      <c r="S20" s="14">
        <f>'Human Populations'!S20/'Human Populations'!$B20</f>
        <v>1.3553450402838911</v>
      </c>
      <c r="T20" s="14">
        <f>'Human Populations'!T20/'Human Populations'!$B20</f>
        <v>1.3762195586286723</v>
      </c>
      <c r="U20" s="14">
        <f>'Human Populations'!U20/'Human Populations'!$B20</f>
        <v>1.3970940769734539</v>
      </c>
      <c r="V20" s="14">
        <f>'Human Populations'!V20/'Human Populations'!$B20</f>
        <v>1.417968595318235</v>
      </c>
      <c r="W20" s="14">
        <f>'Human Populations'!W20/'Human Populations'!$B20</f>
        <v>1.4388431136630164</v>
      </c>
      <c r="X20" s="14">
        <f>'Human Populations'!X20/'Human Populations'!$B20</f>
        <v>1.4559405412814694</v>
      </c>
      <c r="Y20" s="14">
        <f>'Human Populations'!Y20/'Human Populations'!$B20</f>
        <v>1.4730379688999222</v>
      </c>
      <c r="Z20" s="14">
        <f>'Human Populations'!Z20/'Human Populations'!$B20</f>
        <v>1.4901353965183752</v>
      </c>
      <c r="AA20" s="14">
        <f>'Human Populations'!AA20/'Human Populations'!$B20</f>
        <v>1.507232824136828</v>
      </c>
      <c r="AB20" s="14">
        <f>'Human Populations'!AB20/'Human Populations'!$B20</f>
        <v>1.524330251755281</v>
      </c>
      <c r="AC20" s="14">
        <f>'Human Populations'!AC20/'Human Populations'!$B20</f>
        <v>1.5455535417840662</v>
      </c>
      <c r="AD20" s="14">
        <f>'Human Populations'!AD20/'Human Populations'!$B20</f>
        <v>1.5667768318128512</v>
      </c>
      <c r="AE20" s="14">
        <f>'Human Populations'!AE20/'Human Populations'!$B20</f>
        <v>1.5880001218416364</v>
      </c>
      <c r="AF20" s="14">
        <f>'Human Populations'!AF20/'Human Populations'!$B20</f>
        <v>1.6092234118704214</v>
      </c>
      <c r="AG20" s="14">
        <f>'Human Populations'!AG20/'Human Populations'!$B20</f>
        <v>1.6304467018992066</v>
      </c>
      <c r="AH20" s="14">
        <f>'Human Populations'!AH20/'Human Populations'!$B20</f>
        <v>1.6516699919279916</v>
      </c>
      <c r="AI20" s="14">
        <f>'Human Populations'!AI20/'Human Populations'!$B20</f>
        <v>1.6728932819567768</v>
      </c>
      <c r="AJ20" s="14">
        <f>'Human Populations'!AJ20/'Human Populations'!$B20</f>
        <v>1.6941165719855618</v>
      </c>
      <c r="AK20" s="14">
        <f>'Human Populations'!AK20/'Human Populations'!$B20</f>
        <v>1.715339862014347</v>
      </c>
      <c r="AL20" s="14">
        <f>'Human Populations'!AL20/'Human Populations'!$B20</f>
        <v>1.7365631520431319</v>
      </c>
    </row>
    <row r="21" spans="1:38" x14ac:dyDescent="0.25">
      <c r="A21" s="1" t="s">
        <v>24</v>
      </c>
      <c r="B21" s="13">
        <v>13297</v>
      </c>
      <c r="C21" s="14">
        <f>'Human Populations'!C21/'Human Populations'!$B21</f>
        <v>1.0141329570763902</v>
      </c>
      <c r="D21" s="14">
        <f>'Human Populations'!D21/'Human Populations'!$B21</f>
        <v>1.0358711242230954</v>
      </c>
      <c r="E21" s="14">
        <f>'Human Populations'!E21/'Human Populations'!$B21</f>
        <v>1.0576092913698008</v>
      </c>
      <c r="F21" s="14">
        <f>'Human Populations'!F21/'Human Populations'!$B21</f>
        <v>1.0793474585165059</v>
      </c>
      <c r="G21" s="14">
        <f>'Human Populations'!G21/'Human Populations'!$B21</f>
        <v>1.1010856256632111</v>
      </c>
      <c r="H21" s="14">
        <f>'Human Populations'!H21/'Human Populations'!$B21</f>
        <v>1.1228237928099163</v>
      </c>
      <c r="I21" s="14">
        <f>'Human Populations'!I21/'Human Populations'!$B21</f>
        <v>1.1456137691383792</v>
      </c>
      <c r="J21" s="14">
        <f>'Human Populations'!J21/'Human Populations'!$B21</f>
        <v>1.1684037454668423</v>
      </c>
      <c r="K21" s="14">
        <f>'Human Populations'!K21/'Human Populations'!$B21</f>
        <v>1.1911937217953052</v>
      </c>
      <c r="L21" s="14">
        <f>'Human Populations'!L21/'Human Populations'!$B21</f>
        <v>1.2139836981237684</v>
      </c>
      <c r="M21" s="14">
        <f>'Human Populations'!M21/'Human Populations'!$B21</f>
        <v>1.2367736744522313</v>
      </c>
      <c r="N21" s="14">
        <f>'Human Populations'!N21/'Human Populations'!$B21</f>
        <v>1.2613524260410229</v>
      </c>
      <c r="O21" s="14">
        <f>'Human Populations'!O21/'Human Populations'!$B21</f>
        <v>1.2859311776298146</v>
      </c>
      <c r="P21" s="14">
        <f>'Human Populations'!P21/'Human Populations'!$B21</f>
        <v>1.310509929218606</v>
      </c>
      <c r="Q21" s="14">
        <f>'Human Populations'!Q21/'Human Populations'!$B21</f>
        <v>1.3350886808073976</v>
      </c>
      <c r="R21" s="14">
        <f>'Human Populations'!R21/'Human Populations'!$B21</f>
        <v>1.3596674323961893</v>
      </c>
      <c r="S21" s="14">
        <f>'Human Populations'!S21/'Human Populations'!$B21</f>
        <v>1.3849761535501475</v>
      </c>
      <c r="T21" s="14">
        <f>'Human Populations'!T21/'Human Populations'!$B21</f>
        <v>1.4102848747041059</v>
      </c>
      <c r="U21" s="14">
        <f>'Human Populations'!U21/'Human Populations'!$B21</f>
        <v>1.4355935958580641</v>
      </c>
      <c r="V21" s="14">
        <f>'Human Populations'!V21/'Human Populations'!$B21</f>
        <v>1.4609023170120223</v>
      </c>
      <c r="W21" s="14">
        <f>'Human Populations'!W21/'Human Populations'!$B21</f>
        <v>1.4862110381659805</v>
      </c>
      <c r="X21" s="14">
        <f>'Human Populations'!X21/'Human Populations'!$B21</f>
        <v>1.5124759494851732</v>
      </c>
      <c r="Y21" s="14">
        <f>'Human Populations'!Y21/'Human Populations'!$B21</f>
        <v>1.5387408608043658</v>
      </c>
      <c r="Z21" s="14">
        <f>'Human Populations'!Z21/'Human Populations'!$B21</f>
        <v>1.5650057721235586</v>
      </c>
      <c r="AA21" s="14">
        <f>'Human Populations'!AA21/'Human Populations'!$B21</f>
        <v>1.591270683442751</v>
      </c>
      <c r="AB21" s="14">
        <f>'Human Populations'!AB21/'Human Populations'!$B21</f>
        <v>1.6175355947619436</v>
      </c>
      <c r="AC21" s="14">
        <f>'Human Populations'!AC21/'Human Populations'!$B21</f>
        <v>1.6483948832165303</v>
      </c>
      <c r="AD21" s="14">
        <f>'Human Populations'!AD21/'Human Populations'!$B21</f>
        <v>1.6792541716711171</v>
      </c>
      <c r="AE21" s="14">
        <f>'Human Populations'!AE21/'Human Populations'!$B21</f>
        <v>1.7101134601257042</v>
      </c>
      <c r="AF21" s="14">
        <f>'Human Populations'!AF21/'Human Populations'!$B21</f>
        <v>1.7409727485802908</v>
      </c>
      <c r="AG21" s="14">
        <f>'Human Populations'!AG21/'Human Populations'!$B21</f>
        <v>1.7718320370348777</v>
      </c>
      <c r="AH21" s="14">
        <f>'Human Populations'!AH21/'Human Populations'!$B21</f>
        <v>1.8026913254894643</v>
      </c>
      <c r="AI21" s="14">
        <f>'Human Populations'!AI21/'Human Populations'!$B21</f>
        <v>1.8335506139440512</v>
      </c>
      <c r="AJ21" s="14">
        <f>'Human Populations'!AJ21/'Human Populations'!$B21</f>
        <v>1.8644099023986382</v>
      </c>
      <c r="AK21" s="14">
        <f>'Human Populations'!AK21/'Human Populations'!$B21</f>
        <v>1.8952691908532249</v>
      </c>
      <c r="AL21" s="14">
        <f>'Human Populations'!AL21/'Human Populations'!$B21</f>
        <v>1.9261284793078115</v>
      </c>
    </row>
    <row r="22" spans="1:38" x14ac:dyDescent="0.25">
      <c r="A22" s="1" t="s">
        <v>25</v>
      </c>
      <c r="B22" s="3">
        <v>13237</v>
      </c>
      <c r="C22" s="14">
        <f>'Human Populations'!C22/'Human Populations'!$B22</f>
        <v>1.0037758717135932</v>
      </c>
      <c r="D22" s="14">
        <f>'Human Populations'!D22/'Human Populations'!$B22</f>
        <v>1.0075517434271863</v>
      </c>
      <c r="E22" s="14">
        <f>'Human Populations'!E22/'Human Populations'!$B22</f>
        <v>1.0113276151407795</v>
      </c>
      <c r="F22" s="14">
        <f>'Human Populations'!F22/'Human Populations'!$B22</f>
        <v>1.0151034868543725</v>
      </c>
      <c r="G22" s="14">
        <f>'Human Populations'!G22/'Human Populations'!$B22</f>
        <v>1.0173690098825283</v>
      </c>
      <c r="H22" s="14">
        <f>'Human Populations'!H22/'Human Populations'!$B22</f>
        <v>1.0196345329106842</v>
      </c>
      <c r="I22" s="14">
        <f>'Human Populations'!I22/'Human Populations'!$B22</f>
        <v>1.02190005593884</v>
      </c>
      <c r="J22" s="14">
        <f>'Human Populations'!J22/'Human Populations'!$B22</f>
        <v>1.0241655789669959</v>
      </c>
      <c r="K22" s="14">
        <f>'Human Populations'!K22/'Human Populations'!$B22</f>
        <v>1.026431101995152</v>
      </c>
      <c r="L22" s="14">
        <f>'Human Populations'!L22/'Human Populations'!$B22</f>
        <v>1.0269811672571321</v>
      </c>
      <c r="M22" s="14">
        <f>'Human Populations'!M22/'Human Populations'!$B22</f>
        <v>1.0275312325191124</v>
      </c>
      <c r="N22" s="14">
        <f>'Human Populations'!N22/'Human Populations'!$B22</f>
        <v>1.0246466529927281</v>
      </c>
      <c r="O22" s="14">
        <f>'Human Populations'!O22/'Human Populations'!$B22</f>
        <v>1.0254820063397352</v>
      </c>
      <c r="P22" s="14">
        <f>'Human Populations'!P22/'Human Populations'!$B22</f>
        <v>1.0263173596867425</v>
      </c>
      <c r="Q22" s="14">
        <f>'Human Populations'!Q22/'Human Populations'!$B22</f>
        <v>1.0271527130337497</v>
      </c>
      <c r="R22" s="14">
        <f>'Human Populations'!R22/'Human Populations'!$B22</f>
        <v>1.027988066380757</v>
      </c>
      <c r="S22" s="14">
        <f>'Human Populations'!S22/'Human Populations'!$B22</f>
        <v>1.0271489837777363</v>
      </c>
      <c r="T22" s="14">
        <f>'Human Populations'!T22/'Human Populations'!$B22</f>
        <v>1.0263099011747157</v>
      </c>
      <c r="U22" s="14">
        <f>'Human Populations'!U22/'Human Populations'!$B22</f>
        <v>1.025470818571695</v>
      </c>
      <c r="V22" s="14">
        <f>'Human Populations'!V22/'Human Populations'!$B22</f>
        <v>1.0246317359686743</v>
      </c>
      <c r="W22" s="14">
        <f>'Human Populations'!W22/'Human Populations'!$B22</f>
        <v>1.0237926533656536</v>
      </c>
      <c r="X22" s="14">
        <f>'Human Populations'!X22/'Human Populations'!$B22</f>
        <v>1.0225675927652436</v>
      </c>
      <c r="Y22" s="14">
        <f>'Human Populations'!Y22/'Human Populations'!$B22</f>
        <v>1.0213425321648331</v>
      </c>
      <c r="Z22" s="14">
        <f>'Human Populations'!Z22/'Human Populations'!$B22</f>
        <v>1.020117471564423</v>
      </c>
      <c r="AA22" s="14">
        <f>'Human Populations'!AA22/'Human Populations'!$B22</f>
        <v>1.0188924109640127</v>
      </c>
      <c r="AB22" s="14">
        <f>'Human Populations'!AB22/'Human Populations'!$B22</f>
        <v>1.0176673503636025</v>
      </c>
      <c r="AC22" s="14">
        <f>'Human Populations'!AC22/'Human Populations'!$B22</f>
        <v>0</v>
      </c>
      <c r="AD22" s="14">
        <f>'Human Populations'!AD22/'Human Populations'!$B22</f>
        <v>0</v>
      </c>
      <c r="AE22" s="14">
        <f>'Human Populations'!AE22/'Human Populations'!$B22</f>
        <v>0</v>
      </c>
      <c r="AF22" s="14">
        <f>'Human Populations'!AF22/'Human Populations'!$B22</f>
        <v>0</v>
      </c>
      <c r="AG22" s="14">
        <f>'Human Populations'!AG22/'Human Populations'!$B22</f>
        <v>0</v>
      </c>
      <c r="AH22" s="14">
        <f>'Human Populations'!AH22/'Human Populations'!$B22</f>
        <v>0</v>
      </c>
      <c r="AI22" s="14">
        <f>'Human Populations'!AI22/'Human Populations'!$B22</f>
        <v>0</v>
      </c>
      <c r="AJ22" s="14">
        <f>'Human Populations'!AJ22/'Human Populations'!$B22</f>
        <v>0</v>
      </c>
      <c r="AK22" s="14">
        <f>'Human Populations'!AK22/'Human Populations'!$B22</f>
        <v>0</v>
      </c>
      <c r="AL22" s="14">
        <f>'Human Populations'!AL22/'Human Populations'!$B22</f>
        <v>0</v>
      </c>
    </row>
    <row r="24" spans="1:38" x14ac:dyDescent="0.25">
      <c r="B24" s="1"/>
      <c r="C24" s="1">
        <v>2015</v>
      </c>
      <c r="D24" s="1">
        <v>2016</v>
      </c>
      <c r="E24" s="1">
        <v>2017</v>
      </c>
      <c r="F24" s="1">
        <v>2018</v>
      </c>
      <c r="G24" s="1">
        <v>2019</v>
      </c>
      <c r="H24" s="1">
        <v>2020</v>
      </c>
      <c r="I24" s="1">
        <v>2021</v>
      </c>
      <c r="J24" s="1">
        <v>2022</v>
      </c>
      <c r="K24" s="1">
        <v>2023</v>
      </c>
      <c r="L24" s="1">
        <v>2024</v>
      </c>
      <c r="M24" s="1">
        <v>2025</v>
      </c>
      <c r="N24" s="1">
        <v>2026</v>
      </c>
      <c r="O24" s="1">
        <v>2027</v>
      </c>
      <c r="P24" s="1">
        <v>2028</v>
      </c>
      <c r="Q24" s="1">
        <v>2029</v>
      </c>
      <c r="R24" s="1">
        <v>2030</v>
      </c>
      <c r="S24" s="1">
        <v>2031</v>
      </c>
      <c r="T24" s="1">
        <v>2032</v>
      </c>
      <c r="U24" s="1">
        <v>2033</v>
      </c>
      <c r="V24" s="1">
        <v>2034</v>
      </c>
      <c r="W24" s="1">
        <v>2035</v>
      </c>
      <c r="X24" s="1">
        <v>2036</v>
      </c>
      <c r="Y24" s="1">
        <v>2037</v>
      </c>
      <c r="Z24" s="1">
        <v>2038</v>
      </c>
      <c r="AA24" s="1">
        <v>2039</v>
      </c>
      <c r="AB24" s="1">
        <v>2040</v>
      </c>
      <c r="AC24" s="1">
        <v>2041</v>
      </c>
      <c r="AD24" s="1">
        <v>2042</v>
      </c>
      <c r="AE24" s="1">
        <v>2043</v>
      </c>
      <c r="AF24" s="1">
        <v>2044</v>
      </c>
      <c r="AG24" s="1">
        <v>2045</v>
      </c>
      <c r="AH24" s="1">
        <v>2046</v>
      </c>
      <c r="AI24" s="1">
        <v>2047</v>
      </c>
      <c r="AJ24" s="1">
        <v>2048</v>
      </c>
      <c r="AK24" s="1">
        <v>2049</v>
      </c>
      <c r="AL24" s="1">
        <v>2050</v>
      </c>
    </row>
    <row r="25" spans="1:38" x14ac:dyDescent="0.25">
      <c r="B25" s="1" t="s">
        <v>29</v>
      </c>
      <c r="C25" s="20">
        <f>(SUM('Human Populations'!C5:C14)+'Human Populations'!C16+'Human Populations'!C18+'Human Populations'!C19)/(SUM('Human Populations'!$B$5:$B$14)+'Human Populations'!$B$16+'Human Populations'!$B$18+'Human Populations'!$B$19)</f>
        <v>1.0099264487537778</v>
      </c>
      <c r="D25" s="20">
        <f>(SUM('Human Populations'!D5:D14)+'Human Populations'!D16+'Human Populations'!D18+'Human Populations'!D19)/(SUM('Human Populations'!$B$5:$B$14)+'Human Populations'!$B$16+'Human Populations'!$B$18+'Human Populations'!$B$19)</f>
        <v>1.0244077547923744</v>
      </c>
      <c r="E25" s="20">
        <f>(SUM('Human Populations'!E5:E14)+'Human Populations'!E16+'Human Populations'!E18+'Human Populations'!E19)/(SUM('Human Populations'!$B$5:$B$14)+'Human Populations'!$B$16+'Human Populations'!$B$18+'Human Populations'!$B$19)</f>
        <v>1.0388890608309711</v>
      </c>
      <c r="F25" s="20">
        <f>(SUM('Human Populations'!F5:F14)+'Human Populations'!F16+'Human Populations'!F18+'Human Populations'!F19)/(SUM('Human Populations'!$B$5:$B$14)+'Human Populations'!$B$16+'Human Populations'!$B$18+'Human Populations'!$B$19)</f>
        <v>1.0533703668695675</v>
      </c>
      <c r="G25" s="20">
        <f>(SUM('Human Populations'!G5:G14)+'Human Populations'!G16+'Human Populations'!G18+'Human Populations'!G19)/(SUM('Human Populations'!$B$5:$B$14)+'Human Populations'!$B$16+'Human Populations'!$B$18+'Human Populations'!$B$19)</f>
        <v>1.0678516729081642</v>
      </c>
      <c r="H25" s="20">
        <f>(SUM('Human Populations'!H5:H14)+'Human Populations'!H16+'Human Populations'!H18+'Human Populations'!H19)/(SUM('Human Populations'!$B$5:$B$14)+'Human Populations'!$B$16+'Human Populations'!$B$18+'Human Populations'!$B$19)</f>
        <v>1.0823329789467608</v>
      </c>
      <c r="I25" s="20">
        <f>(SUM('Human Populations'!I5:I14)+'Human Populations'!I16+'Human Populations'!I18+'Human Populations'!I19)/(SUM('Human Populations'!$B$5:$B$14)+'Human Populations'!$B$16+'Human Populations'!$B$18+'Human Populations'!$B$19)</f>
        <v>1.0987325730890938</v>
      </c>
      <c r="J25" s="20">
        <f>(SUM('Human Populations'!J5:J14)+'Human Populations'!J16+'Human Populations'!J18+'Human Populations'!J19)/(SUM('Human Populations'!$B$5:$B$14)+'Human Populations'!$B$16+'Human Populations'!$B$18+'Human Populations'!$B$19)</f>
        <v>1.1151321672314267</v>
      </c>
      <c r="K25" s="20">
        <f>(SUM('Human Populations'!K5:K14)+'Human Populations'!K16+'Human Populations'!K18+'Human Populations'!K19)/(SUM('Human Populations'!$B$5:$B$14)+'Human Populations'!$B$16+'Human Populations'!$B$18+'Human Populations'!$B$19)</f>
        <v>1.1315317613737597</v>
      </c>
      <c r="L25" s="20">
        <f>(SUM('Human Populations'!L5:L14)+'Human Populations'!L16+'Human Populations'!L18+'Human Populations'!L19)/(SUM('Human Populations'!$B$5:$B$14)+'Human Populations'!$B$16+'Human Populations'!$B$18+'Human Populations'!$B$19)</f>
        <v>1.1479313555160924</v>
      </c>
      <c r="M25" s="20">
        <f>(SUM('Human Populations'!M5:M14)+'Human Populations'!M16+'Human Populations'!M18+'Human Populations'!M19)/(SUM('Human Populations'!$B$5:$B$14)+'Human Populations'!$B$16+'Human Populations'!$B$18+'Human Populations'!$B$19)</f>
        <v>1.1643309496584255</v>
      </c>
      <c r="N25" s="20">
        <f>(SUM('Human Populations'!N5:N14)+'Human Populations'!N16+'Human Populations'!N18+'Human Populations'!N19)/(SUM('Human Populations'!$B$5:$B$14)+'Human Populations'!$B$16+'Human Populations'!$B$18+'Human Populations'!$B$19)</f>
        <v>1.1827798657123045</v>
      </c>
      <c r="O25" s="20">
        <f>(SUM('Human Populations'!O5:O14)+'Human Populations'!O16+'Human Populations'!O18+'Human Populations'!O19)/(SUM('Human Populations'!$B$5:$B$14)+'Human Populations'!$B$16+'Human Populations'!$B$18+'Human Populations'!$B$19)</f>
        <v>1.2012287817661835</v>
      </c>
      <c r="P25" s="20">
        <f>(SUM('Human Populations'!P5:P14)+'Human Populations'!P16+'Human Populations'!P18+'Human Populations'!P19)/(SUM('Human Populations'!$B$5:$B$14)+'Human Populations'!$B$16+'Human Populations'!$B$18+'Human Populations'!$B$19)</f>
        <v>1.2196776978200625</v>
      </c>
      <c r="Q25" s="20">
        <f>(SUM('Human Populations'!Q5:Q14)+'Human Populations'!Q16+'Human Populations'!Q18+'Human Populations'!Q19)/(SUM('Human Populations'!$B$5:$B$14)+'Human Populations'!$B$16+'Human Populations'!$B$18+'Human Populations'!$B$19)</f>
        <v>1.2381266138739415</v>
      </c>
      <c r="R25" s="20">
        <f>(SUM('Human Populations'!R5:R14)+'Human Populations'!R16+'Human Populations'!R18+'Human Populations'!R19)/(SUM('Human Populations'!$B$5:$B$14)+'Human Populations'!$B$16+'Human Populations'!$B$18+'Human Populations'!$B$19)</f>
        <v>1.2565755299278205</v>
      </c>
      <c r="S25" s="20">
        <f>(SUM('Human Populations'!S5:S14)+'Human Populations'!S16+'Human Populations'!S18+'Human Populations'!S19)/(SUM('Human Populations'!$B$5:$B$14)+'Human Populations'!$B$16+'Human Populations'!$B$18+'Human Populations'!$B$19)</f>
        <v>1.2747396680699927</v>
      </c>
      <c r="T25" s="20">
        <f>(SUM('Human Populations'!T5:T14)+'Human Populations'!T16+'Human Populations'!T18+'Human Populations'!T19)/(SUM('Human Populations'!$B$5:$B$14)+'Human Populations'!$B$16+'Human Populations'!$B$18+'Human Populations'!$B$19)</f>
        <v>1.2929038062121654</v>
      </c>
      <c r="U25" s="20">
        <f>(SUM('Human Populations'!U5:U14)+'Human Populations'!U16+'Human Populations'!U18+'Human Populations'!U19)/(SUM('Human Populations'!$B$5:$B$14)+'Human Populations'!$B$16+'Human Populations'!$B$18+'Human Populations'!$B$19)</f>
        <v>1.3110679443543374</v>
      </c>
      <c r="V25" s="20">
        <f>(SUM('Human Populations'!V5:V14)+'Human Populations'!V16+'Human Populations'!V18+'Human Populations'!V19)/(SUM('Human Populations'!$B$5:$B$14)+'Human Populations'!$B$16+'Human Populations'!$B$18+'Human Populations'!$B$19)</f>
        <v>1.3292320824965098</v>
      </c>
      <c r="W25" s="20">
        <f>(SUM('Human Populations'!W5:W14)+'Human Populations'!W16+'Human Populations'!W18+'Human Populations'!W19)/(SUM('Human Populations'!$B$5:$B$14)+'Human Populations'!$B$16+'Human Populations'!$B$18+'Human Populations'!$B$19)</f>
        <v>1.347396220638682</v>
      </c>
      <c r="X25" s="20">
        <f>(SUM('Human Populations'!X5:X14)+'Human Populations'!X16+'Human Populations'!X18+'Human Populations'!X19)/(SUM('Human Populations'!$B$5:$B$14)+'Human Populations'!$B$16+'Human Populations'!$B$18+'Human Populations'!$B$19)</f>
        <v>1.3643362194508877</v>
      </c>
      <c r="Y25" s="20">
        <f>(SUM('Human Populations'!Y5:Y14)+'Human Populations'!Y16+'Human Populations'!Y18+'Human Populations'!Y19)/(SUM('Human Populations'!$B$5:$B$14)+'Human Populations'!$B$16+'Human Populations'!$B$18+'Human Populations'!$B$19)</f>
        <v>1.3812762182630929</v>
      </c>
      <c r="Z25" s="20">
        <f>(SUM('Human Populations'!Z5:Z14)+'Human Populations'!Z16+'Human Populations'!Z18+'Human Populations'!Z19)/(SUM('Human Populations'!$B$5:$B$14)+'Human Populations'!$B$16+'Human Populations'!$B$18+'Human Populations'!$B$19)</f>
        <v>1.3982162170752988</v>
      </c>
      <c r="AA25" s="20">
        <f>(SUM('Human Populations'!AA5:AA14)+'Human Populations'!AA16+'Human Populations'!AA18+'Human Populations'!AA19)/(SUM('Human Populations'!$B$5:$B$14)+'Human Populations'!$B$16+'Human Populations'!$B$18+'Human Populations'!$B$19)</f>
        <v>1.415156215887504</v>
      </c>
      <c r="AB25" s="20">
        <f>(SUM('Human Populations'!AB5:AB14)+'Human Populations'!AB16+'Human Populations'!AB18+'Human Populations'!AB19)/(SUM('Human Populations'!$B$5:$B$14)+'Human Populations'!$B$16+'Human Populations'!$B$18+'Human Populations'!$B$19)</f>
        <v>1.4320962146997096</v>
      </c>
      <c r="AC25" s="20">
        <f>(SUM('Human Populations'!AC5:AC14)+'Human Populations'!AC16+'Human Populations'!AC18+'Human Populations'!AC19)/(SUM('Human Populations'!$B$5:$B$14)+'Human Populations'!$B$16+'Human Populations'!$B$18+'Human Populations'!$B$19)</f>
        <v>1.4524135231239332</v>
      </c>
      <c r="AD25" s="20">
        <f>(SUM('Human Populations'!AD5:AD14)+'Human Populations'!AD16+'Human Populations'!AD18+'Human Populations'!AD19)/(SUM('Human Populations'!$B$5:$B$14)+'Human Populations'!$B$16+'Human Populations'!$B$18+'Human Populations'!$B$19)</f>
        <v>1.4727308315481562</v>
      </c>
      <c r="AE25" s="20">
        <f>(SUM('Human Populations'!AE5:AE14)+'Human Populations'!AE16+'Human Populations'!AE18+'Human Populations'!AE19)/(SUM('Human Populations'!$B$5:$B$14)+'Human Populations'!$B$16+'Human Populations'!$B$18+'Human Populations'!$B$19)</f>
        <v>1.4930481399723796</v>
      </c>
      <c r="AF25" s="20">
        <f>(SUM('Human Populations'!AF5:AF14)+'Human Populations'!AF16+'Human Populations'!AF18+'Human Populations'!AF19)/(SUM('Human Populations'!$B$5:$B$14)+'Human Populations'!$B$16+'Human Populations'!$B$18+'Human Populations'!$B$19)</f>
        <v>1.5133654483966028</v>
      </c>
      <c r="AG25" s="20">
        <f>(SUM('Human Populations'!AG5:AG14)+'Human Populations'!AG16+'Human Populations'!AG18+'Human Populations'!AG19)/(SUM('Human Populations'!$B$5:$B$14)+'Human Populations'!$B$16+'Human Populations'!$B$18+'Human Populations'!$B$19)</f>
        <v>1.5336827568208262</v>
      </c>
      <c r="AH25" s="20">
        <f>(SUM('Human Populations'!AH5:AH14)+'Human Populations'!AH16+'Human Populations'!AH18+'Human Populations'!AH19)/(SUM('Human Populations'!$B$5:$B$14)+'Human Populations'!$B$16+'Human Populations'!$B$18+'Human Populations'!$B$19)</f>
        <v>1.5540000652450496</v>
      </c>
      <c r="AI25" s="20">
        <f>(SUM('Human Populations'!AI5:AI14)+'Human Populations'!AI16+'Human Populations'!AI18+'Human Populations'!AI19)/(SUM('Human Populations'!$B$5:$B$14)+'Human Populations'!$B$16+'Human Populations'!$B$18+'Human Populations'!$B$19)</f>
        <v>1.5743173736692728</v>
      </c>
      <c r="AJ25" s="20">
        <f>(SUM('Human Populations'!AJ5:AJ14)+'Human Populations'!AJ16+'Human Populations'!AJ18+'Human Populations'!AJ19)/(SUM('Human Populations'!$B$5:$B$14)+'Human Populations'!$B$16+'Human Populations'!$B$18+'Human Populations'!$B$19)</f>
        <v>1.5946346820934962</v>
      </c>
      <c r="AK25" s="20">
        <f>(SUM('Human Populations'!AK5:AK14)+'Human Populations'!AK16+'Human Populations'!AK18+'Human Populations'!AK19)/(SUM('Human Populations'!$B$5:$B$14)+'Human Populations'!$B$16+'Human Populations'!$B$18+'Human Populations'!$B$19)</f>
        <v>1.6149519905177192</v>
      </c>
      <c r="AL25" s="20">
        <f>(SUM('Human Populations'!AL5:AL14)+'Human Populations'!AL16+'Human Populations'!AL18+'Human Populations'!AL19)/(SUM('Human Populations'!$B$5:$B$14)+'Human Populations'!$B$16+'Human Populations'!$B$18+'Human Populations'!$B$19)</f>
        <v>1.6352692989419428</v>
      </c>
    </row>
    <row r="26" spans="1:38" x14ac:dyDescent="0.25">
      <c r="B26" s="1" t="s">
        <v>30</v>
      </c>
      <c r="C26" s="20">
        <f>('Human Populations'!C2+'Human Populations'!C3+'Human Populations'!C4+'Human Populations'!C15+'Human Populations'!C17+'Human Populations'!C20+'Human Populations'!C21)/('Human Populations'!$B$2+'Human Populations'!$B$3+'Human Populations'!$B$4+'Human Populations'!$B$15+'Human Populations'!$B$17+'Human Populations'!$B$20+'Human Populations'!$B$21)</f>
        <v>1.0183593379414291</v>
      </c>
      <c r="D26" s="20">
        <f>('Human Populations'!D2+'Human Populations'!D3+'Human Populations'!D4+'Human Populations'!D15+'Human Populations'!D17+'Human Populations'!D20+'Human Populations'!D21)/('Human Populations'!$B$2+'Human Populations'!$B$3+'Human Populations'!$B$4+'Human Populations'!$B$15+'Human Populations'!$B$17+'Human Populations'!$B$20+'Human Populations'!$B$21)</f>
        <v>1.0469101127348865</v>
      </c>
      <c r="E26" s="20">
        <f>('Human Populations'!E2+'Human Populations'!E3+'Human Populations'!E4+'Human Populations'!E15+'Human Populations'!E17+'Human Populations'!E20+'Human Populations'!E21)/('Human Populations'!$B$2+'Human Populations'!$B$3+'Human Populations'!$B$4+'Human Populations'!$B$15+'Human Populations'!$B$17+'Human Populations'!$B$20+'Human Populations'!$B$21)</f>
        <v>1.075460887528344</v>
      </c>
      <c r="F26" s="20">
        <f>('Human Populations'!F2+'Human Populations'!F3+'Human Populations'!F4+'Human Populations'!F15+'Human Populations'!F17+'Human Populations'!F20+'Human Populations'!F21)/('Human Populations'!$B$2+'Human Populations'!$B$3+'Human Populations'!$B$4+'Human Populations'!$B$15+'Human Populations'!$B$17+'Human Populations'!$B$20+'Human Populations'!$B$21)</f>
        <v>1.1040116623218015</v>
      </c>
      <c r="G26" s="20">
        <f>('Human Populations'!G2+'Human Populations'!G3+'Human Populations'!G4+'Human Populations'!G15+'Human Populations'!G17+'Human Populations'!G20+'Human Populations'!G21)/('Human Populations'!$B$2+'Human Populations'!$B$3+'Human Populations'!$B$4+'Human Populations'!$B$15+'Human Populations'!$B$17+'Human Populations'!$B$20+'Human Populations'!$B$21)</f>
        <v>1.1325624371152589</v>
      </c>
      <c r="H26" s="20">
        <f>('Human Populations'!H2+'Human Populations'!H3+'Human Populations'!H4+'Human Populations'!H15+'Human Populations'!H17+'Human Populations'!H20+'Human Populations'!H21)/('Human Populations'!$B$2+'Human Populations'!$B$3+'Human Populations'!$B$4+'Human Populations'!$B$15+'Human Populations'!$B$17+'Human Populations'!$B$20+'Human Populations'!$B$21)</f>
        <v>1.1611132119087164</v>
      </c>
      <c r="I26" s="20">
        <f>('Human Populations'!I2+'Human Populations'!I3+'Human Populations'!I4+'Human Populations'!I15+'Human Populations'!I17+'Human Populations'!I20+'Human Populations'!I21)/('Human Populations'!$B$2+'Human Populations'!$B$3+'Human Populations'!$B$4+'Human Populations'!$B$15+'Human Populations'!$B$17+'Human Populations'!$B$20+'Human Populations'!$B$21)</f>
        <v>1.1866866739801147</v>
      </c>
      <c r="J26" s="20">
        <f>('Human Populations'!J2+'Human Populations'!J3+'Human Populations'!J4+'Human Populations'!J15+'Human Populations'!J17+'Human Populations'!J20+'Human Populations'!J21)/('Human Populations'!$B$2+'Human Populations'!$B$3+'Human Populations'!$B$4+'Human Populations'!$B$15+'Human Populations'!$B$17+'Human Populations'!$B$20+'Human Populations'!$B$21)</f>
        <v>1.2122601360515131</v>
      </c>
      <c r="K26" s="20">
        <f>('Human Populations'!K2+'Human Populations'!K3+'Human Populations'!K4+'Human Populations'!K15+'Human Populations'!K17+'Human Populations'!K20+'Human Populations'!K21)/('Human Populations'!$B$2+'Human Populations'!$B$3+'Human Populations'!$B$4+'Human Populations'!$B$15+'Human Populations'!$B$17+'Human Populations'!$B$20+'Human Populations'!$B$21)</f>
        <v>1.2378335981229114</v>
      </c>
      <c r="L26" s="20">
        <f>('Human Populations'!L2+'Human Populations'!L3+'Human Populations'!L4+'Human Populations'!L15+'Human Populations'!L17+'Human Populations'!L20+'Human Populations'!L21)/('Human Populations'!$B$2+'Human Populations'!$B$3+'Human Populations'!$B$4+'Human Populations'!$B$15+'Human Populations'!$B$17+'Human Populations'!$B$20+'Human Populations'!$B$21)</f>
        <v>1.2634070601943097</v>
      </c>
      <c r="M26" s="20">
        <f>('Human Populations'!M2+'Human Populations'!M3+'Human Populations'!M4+'Human Populations'!M15+'Human Populations'!M17+'Human Populations'!M20+'Human Populations'!M21)/('Human Populations'!$B$2+'Human Populations'!$B$3+'Human Populations'!$B$4+'Human Populations'!$B$15+'Human Populations'!$B$17+'Human Populations'!$B$20+'Human Populations'!$B$21)</f>
        <v>1.288980522265708</v>
      </c>
      <c r="N26" s="20">
        <f>('Human Populations'!N2+'Human Populations'!N3+'Human Populations'!N4+'Human Populations'!N15+'Human Populations'!N17+'Human Populations'!N20+'Human Populations'!N21)/('Human Populations'!$B$2+'Human Populations'!$B$3+'Human Populations'!$B$4+'Human Populations'!$B$15+'Human Populations'!$B$17+'Human Populations'!$B$20+'Human Populations'!$B$21)</f>
        <v>1.3141541943871737</v>
      </c>
      <c r="O26" s="20">
        <f>('Human Populations'!O2+'Human Populations'!O3+'Human Populations'!O4+'Human Populations'!O15+'Human Populations'!O17+'Human Populations'!O20+'Human Populations'!O21)/('Human Populations'!$B$2+'Human Populations'!$B$3+'Human Populations'!$B$4+'Human Populations'!$B$15+'Human Populations'!$B$17+'Human Populations'!$B$20+'Human Populations'!$B$21)</f>
        <v>1.3393278665086392</v>
      </c>
      <c r="P26" s="20">
        <f>('Human Populations'!P2+'Human Populations'!P3+'Human Populations'!P4+'Human Populations'!P15+'Human Populations'!P17+'Human Populations'!P20+'Human Populations'!P21)/('Human Populations'!$B$2+'Human Populations'!$B$3+'Human Populations'!$B$4+'Human Populations'!$B$15+'Human Populations'!$B$17+'Human Populations'!$B$20+'Human Populations'!$B$21)</f>
        <v>1.3645015386301047</v>
      </c>
      <c r="Q26" s="20">
        <f>('Human Populations'!Q2+'Human Populations'!Q3+'Human Populations'!Q4+'Human Populations'!Q15+'Human Populations'!Q17+'Human Populations'!Q20+'Human Populations'!Q21)/('Human Populations'!$B$2+'Human Populations'!$B$3+'Human Populations'!$B$4+'Human Populations'!$B$15+'Human Populations'!$B$17+'Human Populations'!$B$20+'Human Populations'!$B$21)</f>
        <v>1.3896752107515704</v>
      </c>
      <c r="R26" s="20">
        <f>('Human Populations'!R2+'Human Populations'!R3+'Human Populations'!R4+'Human Populations'!R15+'Human Populations'!R17+'Human Populations'!R20+'Human Populations'!R21)/('Human Populations'!$B$2+'Human Populations'!$B$3+'Human Populations'!$B$4+'Human Populations'!$B$15+'Human Populations'!$B$17+'Human Populations'!$B$20+'Human Populations'!$B$21)</f>
        <v>1.4148488828730359</v>
      </c>
      <c r="S26" s="20">
        <f>('Human Populations'!S2+'Human Populations'!S3+'Human Populations'!S4+'Human Populations'!S15+'Human Populations'!S17+'Human Populations'!S20+'Human Populations'!S21)/('Human Populations'!$B$2+'Human Populations'!$B$3+'Human Populations'!$B$4+'Human Populations'!$B$15+'Human Populations'!$B$17+'Human Populations'!$B$20+'Human Populations'!$B$21)</f>
        <v>1.4373686017907701</v>
      </c>
      <c r="T26" s="20">
        <f>('Human Populations'!T2+'Human Populations'!T3+'Human Populations'!T4+'Human Populations'!T15+'Human Populations'!T17+'Human Populations'!T20+'Human Populations'!T21)/('Human Populations'!$B$2+'Human Populations'!$B$3+'Human Populations'!$B$4+'Human Populations'!$B$15+'Human Populations'!$B$17+'Human Populations'!$B$20+'Human Populations'!$B$21)</f>
        <v>1.4598883207085047</v>
      </c>
      <c r="U26" s="20">
        <f>('Human Populations'!U2+'Human Populations'!U3+'Human Populations'!U4+'Human Populations'!U15+'Human Populations'!U17+'Human Populations'!U20+'Human Populations'!U21)/('Human Populations'!$B$2+'Human Populations'!$B$3+'Human Populations'!$B$4+'Human Populations'!$B$15+'Human Populations'!$B$17+'Human Populations'!$B$20+'Human Populations'!$B$21)</f>
        <v>1.4824080396262391</v>
      </c>
      <c r="V26" s="20">
        <f>('Human Populations'!V2+'Human Populations'!V3+'Human Populations'!V4+'Human Populations'!V15+'Human Populations'!V17+'Human Populations'!V20+'Human Populations'!V21)/('Human Populations'!$B$2+'Human Populations'!$B$3+'Human Populations'!$B$4+'Human Populations'!$B$15+'Human Populations'!$B$17+'Human Populations'!$B$20+'Human Populations'!$B$21)</f>
        <v>1.5049277585439738</v>
      </c>
      <c r="W26" s="20">
        <f>('Human Populations'!W2+'Human Populations'!W3+'Human Populations'!W4+'Human Populations'!W15+'Human Populations'!W17+'Human Populations'!W20+'Human Populations'!W21)/('Human Populations'!$B$2+'Human Populations'!$B$3+'Human Populations'!$B$4+'Human Populations'!$B$15+'Human Populations'!$B$17+'Human Populations'!$B$20+'Human Populations'!$B$21)</f>
        <v>1.5274474774617079</v>
      </c>
      <c r="X26" s="20">
        <f>('Human Populations'!X2+'Human Populations'!X3+'Human Populations'!X4+'Human Populations'!X15+'Human Populations'!X17+'Human Populations'!X20+'Human Populations'!X21)/('Human Populations'!$B$2+'Human Populations'!$B$3+'Human Populations'!$B$4+'Human Populations'!$B$15+'Human Populations'!$B$17+'Human Populations'!$B$20+'Human Populations'!$B$21)</f>
        <v>1.5465930333394351</v>
      </c>
      <c r="Y26" s="20">
        <f>('Human Populations'!Y2+'Human Populations'!Y3+'Human Populations'!Y4+'Human Populations'!Y15+'Human Populations'!Y17+'Human Populations'!Y20+'Human Populations'!Y21)/('Human Populations'!$B$2+'Human Populations'!$B$3+'Human Populations'!$B$4+'Human Populations'!$B$15+'Human Populations'!$B$17+'Human Populations'!$B$20+'Human Populations'!$B$21)</f>
        <v>1.5657385892171625</v>
      </c>
      <c r="Z26" s="20">
        <f>('Human Populations'!Z2+'Human Populations'!Z3+'Human Populations'!Z4+'Human Populations'!Z15+'Human Populations'!Z17+'Human Populations'!Z20+'Human Populations'!Z21)/('Human Populations'!$B$2+'Human Populations'!$B$3+'Human Populations'!$B$4+'Human Populations'!$B$15+'Human Populations'!$B$17+'Human Populations'!$B$20+'Human Populations'!$B$21)</f>
        <v>1.5848841450948898</v>
      </c>
      <c r="AA26" s="20">
        <f>('Human Populations'!AA2+'Human Populations'!AA3+'Human Populations'!AA4+'Human Populations'!AA15+'Human Populations'!AA17+'Human Populations'!AA20+'Human Populations'!AA21)/('Human Populations'!$B$2+'Human Populations'!$B$3+'Human Populations'!$B$4+'Human Populations'!$B$15+'Human Populations'!$B$17+'Human Populations'!$B$20+'Human Populations'!$B$21)</f>
        <v>1.6040297009726174</v>
      </c>
      <c r="AB26" s="20">
        <f>('Human Populations'!AB2+'Human Populations'!AB3+'Human Populations'!AB4+'Human Populations'!AB15+'Human Populations'!AB17+'Human Populations'!AB20+'Human Populations'!AB21)/('Human Populations'!$B$2+'Human Populations'!$B$3+'Human Populations'!$B$4+'Human Populations'!$B$15+'Human Populations'!$B$17+'Human Populations'!$B$20+'Human Populations'!$B$21)</f>
        <v>1.6231752568503446</v>
      </c>
      <c r="AC26" s="20">
        <f>('Human Populations'!AC2+'Human Populations'!AC3+'Human Populations'!AC4+'Human Populations'!AC15+'Human Populations'!AC17+'Human Populations'!AC20+'Human Populations'!AC21)/('Human Populations'!$B$2+'Human Populations'!$B$3+'Human Populations'!$B$4+'Human Populations'!$B$15+'Human Populations'!$B$17+'Human Populations'!$B$20+'Human Populations'!$B$21)</f>
        <v>1.6473942166749285</v>
      </c>
      <c r="AD26" s="20">
        <f>('Human Populations'!AD2+'Human Populations'!AD3+'Human Populations'!AD4+'Human Populations'!AD15+'Human Populations'!AD17+'Human Populations'!AD20+'Human Populations'!AD21)/('Human Populations'!$B$2+'Human Populations'!$B$3+'Human Populations'!$B$4+'Human Populations'!$B$15+'Human Populations'!$B$17+'Human Populations'!$B$20+'Human Populations'!$B$21)</f>
        <v>1.6716131764995128</v>
      </c>
      <c r="AE26" s="20">
        <f>('Human Populations'!AE2+'Human Populations'!AE3+'Human Populations'!AE4+'Human Populations'!AE15+'Human Populations'!AE17+'Human Populations'!AE20+'Human Populations'!AE21)/('Human Populations'!$B$2+'Human Populations'!$B$3+'Human Populations'!$B$4+'Human Populations'!$B$15+'Human Populations'!$B$17+'Human Populations'!$B$20+'Human Populations'!$B$21)</f>
        <v>1.6958321363240974</v>
      </c>
      <c r="AF26" s="20">
        <f>('Human Populations'!AF2+'Human Populations'!AF3+'Human Populations'!AF4+'Human Populations'!AF15+'Human Populations'!AF17+'Human Populations'!AF20+'Human Populations'!AF21)/('Human Populations'!$B$2+'Human Populations'!$B$3+'Human Populations'!$B$4+'Human Populations'!$B$15+'Human Populations'!$B$17+'Human Populations'!$B$20+'Human Populations'!$B$21)</f>
        <v>1.7200510961486815</v>
      </c>
      <c r="AG26" s="20">
        <f>('Human Populations'!AG2+'Human Populations'!AG3+'Human Populations'!AG4+'Human Populations'!AG15+'Human Populations'!AG17+'Human Populations'!AG20+'Human Populations'!AG21)/('Human Populations'!$B$2+'Human Populations'!$B$3+'Human Populations'!$B$4+'Human Populations'!$B$15+'Human Populations'!$B$17+'Human Populations'!$B$20+'Human Populations'!$B$21)</f>
        <v>1.7442700559732653</v>
      </c>
      <c r="AH26" s="20">
        <f>('Human Populations'!AH2+'Human Populations'!AH3+'Human Populations'!AH4+'Human Populations'!AH15+'Human Populations'!AH17+'Human Populations'!AH20+'Human Populations'!AH21)/('Human Populations'!$B$2+'Human Populations'!$B$3+'Human Populations'!$B$4+'Human Populations'!$B$15+'Human Populations'!$B$17+'Human Populations'!$B$20+'Human Populations'!$B$21)</f>
        <v>1.7684890157978492</v>
      </c>
      <c r="AI26" s="20">
        <f>('Human Populations'!AI2+'Human Populations'!AI3+'Human Populations'!AI4+'Human Populations'!AI15+'Human Populations'!AI17+'Human Populations'!AI20+'Human Populations'!AI21)/('Human Populations'!$B$2+'Human Populations'!$B$3+'Human Populations'!$B$4+'Human Populations'!$B$15+'Human Populations'!$B$17+'Human Populations'!$B$20+'Human Populations'!$B$21)</f>
        <v>1.7927079756224336</v>
      </c>
      <c r="AJ26" s="20">
        <f>('Human Populations'!AJ2+'Human Populations'!AJ3+'Human Populations'!AJ4+'Human Populations'!AJ15+'Human Populations'!AJ17+'Human Populations'!AJ20+'Human Populations'!AJ21)/('Human Populations'!$B$2+'Human Populations'!$B$3+'Human Populations'!$B$4+'Human Populations'!$B$15+'Human Populations'!$B$17+'Human Populations'!$B$20+'Human Populations'!$B$21)</f>
        <v>1.8169269354470179</v>
      </c>
      <c r="AK26" s="20">
        <f>('Human Populations'!AK2+'Human Populations'!AK3+'Human Populations'!AK4+'Human Populations'!AK15+'Human Populations'!AK17+'Human Populations'!AK20+'Human Populations'!AK21)/('Human Populations'!$B$2+'Human Populations'!$B$3+'Human Populations'!$B$4+'Human Populations'!$B$15+'Human Populations'!$B$17+'Human Populations'!$B$20+'Human Populations'!$B$21)</f>
        <v>1.8411458952716022</v>
      </c>
      <c r="AL26" s="20">
        <f>('Human Populations'!AL2+'Human Populations'!AL3+'Human Populations'!AL4+'Human Populations'!AL15+'Human Populations'!AL17+'Human Populations'!AL20+'Human Populations'!AL21)/('Human Populations'!$B$2+'Human Populations'!$B$3+'Human Populations'!$B$4+'Human Populations'!$B$15+'Human Populations'!$B$17+'Human Populations'!$B$20+'Human Populations'!$B$21)</f>
        <v>1.8653648550961861</v>
      </c>
    </row>
    <row r="27" spans="1:38" x14ac:dyDescent="0.25">
      <c r="B27" s="1" t="s">
        <v>31</v>
      </c>
      <c r="C27" s="20">
        <f>('Human Populations'!C3+'Human Populations'!C17)/('Human Populations'!$B$3+'Human Populations'!$B$17)</f>
        <v>1.0193918833197853</v>
      </c>
      <c r="D27" s="20">
        <f>('Human Populations'!D3+'Human Populations'!D17)/('Human Populations'!$B$3+'Human Populations'!$B$17)</f>
        <v>1.0508333294176797</v>
      </c>
      <c r="E27" s="20">
        <f>('Human Populations'!E3+'Human Populations'!E17)/('Human Populations'!$B$3+'Human Populations'!$B$17)</f>
        <v>1.0822747755155742</v>
      </c>
      <c r="F27" s="20">
        <f>('Human Populations'!F3+'Human Populations'!F17)/('Human Populations'!$B$3+'Human Populations'!$B$17)</f>
        <v>1.1137162216134686</v>
      </c>
      <c r="G27" s="20">
        <f>('Human Populations'!G3+'Human Populations'!G17)/('Human Populations'!$B$3+'Human Populations'!$B$17)</f>
        <v>1.1451576677113631</v>
      </c>
      <c r="H27" s="20">
        <f>('Human Populations'!H3+'Human Populations'!H17)/('Human Populations'!$B$3+'Human Populations'!$B$17)</f>
        <v>1.1765991138092575</v>
      </c>
      <c r="I27" s="20">
        <f>('Human Populations'!I3+'Human Populations'!I17)/('Human Populations'!$B$3+'Human Populations'!$B$17)</f>
        <v>1.2040268582517704</v>
      </c>
      <c r="J27" s="20">
        <f>('Human Populations'!J3+'Human Populations'!J17)/('Human Populations'!$B$3+'Human Populations'!$B$17)</f>
        <v>1.2314546026942832</v>
      </c>
      <c r="K27" s="20">
        <f>('Human Populations'!K3+'Human Populations'!K17)/('Human Populations'!$B$3+'Human Populations'!$B$17)</f>
        <v>1.2588823471367956</v>
      </c>
      <c r="L27" s="20">
        <f>('Human Populations'!L3+'Human Populations'!L17)/('Human Populations'!$B$3+'Human Populations'!$B$17)</f>
        <v>1.2863100915793084</v>
      </c>
      <c r="M27" s="20">
        <f>('Human Populations'!M3+'Human Populations'!M17)/('Human Populations'!$B$3+'Human Populations'!$B$17)</f>
        <v>1.3137378360218213</v>
      </c>
      <c r="N27" s="20">
        <f>('Human Populations'!N3+'Human Populations'!N17)/('Human Populations'!$B$3+'Human Populations'!$B$17)</f>
        <v>1.340224883822555</v>
      </c>
      <c r="O27" s="20">
        <f>('Human Populations'!O3+'Human Populations'!O17)/('Human Populations'!$B$3+'Human Populations'!$B$17)</f>
        <v>1.366711931623289</v>
      </c>
      <c r="P27" s="20">
        <f>('Human Populations'!P3+'Human Populations'!P17)/('Human Populations'!$B$3+'Human Populations'!$B$17)</f>
        <v>1.3931989794240229</v>
      </c>
      <c r="Q27" s="20">
        <f>('Human Populations'!Q3+'Human Populations'!Q17)/('Human Populations'!$B$3+'Human Populations'!$B$17)</f>
        <v>1.4196860272247569</v>
      </c>
      <c r="R27" s="20">
        <f>('Human Populations'!R3+'Human Populations'!R17)/('Human Populations'!$B$3+'Human Populations'!$B$17)</f>
        <v>1.4461730750254909</v>
      </c>
      <c r="S27" s="20">
        <f>('Human Populations'!S3+'Human Populations'!S17)/('Human Populations'!$B$3+'Human Populations'!$B$17)</f>
        <v>1.4671127379346964</v>
      </c>
      <c r="T27" s="20">
        <f>('Human Populations'!T3+'Human Populations'!T17)/('Human Populations'!$B$3+'Human Populations'!$B$17)</f>
        <v>1.4880524008439016</v>
      </c>
      <c r="U27" s="20">
        <f>('Human Populations'!U3+'Human Populations'!U17)/('Human Populations'!$B$3+'Human Populations'!$B$17)</f>
        <v>1.5089920637531071</v>
      </c>
      <c r="V27" s="20">
        <f>('Human Populations'!V3+'Human Populations'!V17)/('Human Populations'!$B$3+'Human Populations'!$B$17)</f>
        <v>1.5299317266623123</v>
      </c>
      <c r="W27" s="20">
        <f>('Human Populations'!W3+'Human Populations'!W17)/('Human Populations'!$B$3+'Human Populations'!$B$17)</f>
        <v>1.5508713895715178</v>
      </c>
      <c r="X27" s="20">
        <f>('Human Populations'!X3+'Human Populations'!X17)/('Human Populations'!$B$3+'Human Populations'!$B$17)</f>
        <v>1.565187645955991</v>
      </c>
      <c r="Y27" s="20">
        <f>('Human Populations'!Y3+'Human Populations'!Y17)/('Human Populations'!$B$3+'Human Populations'!$B$17)</f>
        <v>1.5795039023404644</v>
      </c>
      <c r="Z27" s="20">
        <f>('Human Populations'!Z3+'Human Populations'!Z17)/('Human Populations'!$B$3+'Human Populations'!$B$17)</f>
        <v>1.5938201587249379</v>
      </c>
      <c r="AA27" s="20">
        <f>('Human Populations'!AA3+'Human Populations'!AA17)/('Human Populations'!$B$3+'Human Populations'!$B$17)</f>
        <v>1.6081364151094113</v>
      </c>
      <c r="AB27" s="20">
        <f>('Human Populations'!AB3+'Human Populations'!AB17)/('Human Populations'!$B$3+'Human Populations'!$B$17)</f>
        <v>1.6224526714938845</v>
      </c>
      <c r="AC27" s="20">
        <f>('Human Populations'!AC3+'Human Populations'!AC17)/('Human Populations'!$B$3+'Human Populations'!$B$17)</f>
        <v>1.6423571921943791</v>
      </c>
      <c r="AD27" s="20">
        <f>('Human Populations'!AD3+'Human Populations'!AD17)/('Human Populations'!$B$3+'Human Populations'!$B$17)</f>
        <v>1.6622617128948738</v>
      </c>
      <c r="AE27" s="20">
        <f>('Human Populations'!AE3+'Human Populations'!AE17)/('Human Populations'!$B$3+'Human Populations'!$B$17)</f>
        <v>1.6821662335953691</v>
      </c>
      <c r="AF27" s="20">
        <f>('Human Populations'!AF3+'Human Populations'!AF17)/('Human Populations'!$B$3+'Human Populations'!$B$17)</f>
        <v>1.7020707542958637</v>
      </c>
      <c r="AG27" s="20">
        <f>('Human Populations'!AG3+'Human Populations'!AG17)/('Human Populations'!$B$3+'Human Populations'!$B$17)</f>
        <v>1.7219752749963584</v>
      </c>
      <c r="AH27" s="20">
        <f>('Human Populations'!AH3+'Human Populations'!AH17)/('Human Populations'!$B$3+'Human Populations'!$B$17)</f>
        <v>1.741879795696853</v>
      </c>
      <c r="AI27" s="20">
        <f>('Human Populations'!AI3+'Human Populations'!AI17)/('Human Populations'!$B$3+'Human Populations'!$B$17)</f>
        <v>1.7617843163973479</v>
      </c>
      <c r="AJ27" s="20">
        <f>('Human Populations'!AJ3+'Human Populations'!AJ17)/('Human Populations'!$B$3+'Human Populations'!$B$17)</f>
        <v>1.781688837097843</v>
      </c>
      <c r="AK27" s="20">
        <f>('Human Populations'!AK3+'Human Populations'!AK17)/('Human Populations'!$B$3+'Human Populations'!$B$17)</f>
        <v>1.8015933577983376</v>
      </c>
      <c r="AL27" s="20">
        <f>('Human Populations'!AL3+'Human Populations'!AL17)/('Human Populations'!$B$3+'Human Populations'!$B$17)</f>
        <v>1.8214978784988323</v>
      </c>
    </row>
    <row r="28" spans="1:38" x14ac:dyDescent="0.25">
      <c r="B28" s="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E18" sqref="E18"/>
    </sheetView>
  </sheetViews>
  <sheetFormatPr defaultRowHeight="15" x14ac:dyDescent="0.25"/>
  <cols>
    <col min="1" max="1" width="11.7109375" bestFit="1" customWidth="1"/>
    <col min="2" max="4" width="11.28515625" bestFit="1" customWidth="1"/>
  </cols>
  <sheetData>
    <row r="1" spans="1:4" x14ac:dyDescent="0.25">
      <c r="B1">
        <v>2014</v>
      </c>
      <c r="C1">
        <v>2030</v>
      </c>
      <c r="D1">
        <v>2050</v>
      </c>
    </row>
    <row r="2" spans="1:4" x14ac:dyDescent="0.25">
      <c r="A2" s="15" t="s">
        <v>33</v>
      </c>
      <c r="B2" t="s">
        <v>34</v>
      </c>
      <c r="C2" t="s">
        <v>34</v>
      </c>
      <c r="D2" t="s">
        <v>34</v>
      </c>
    </row>
    <row r="3" spans="1:4" x14ac:dyDescent="0.25">
      <c r="A3" s="16">
        <v>11</v>
      </c>
      <c r="B3" s="17">
        <f>'13co_2014_RegData'!D2</f>
        <v>86971</v>
      </c>
      <c r="C3" s="17">
        <f>B3*'Pop Growth from 2014'!$R$25</f>
        <v>109285.63041335248</v>
      </c>
      <c r="D3" s="17">
        <f>B3*'Pop Growth from 2014'!$AL$25</f>
        <v>142221.00619827971</v>
      </c>
    </row>
    <row r="4" spans="1:4" x14ac:dyDescent="0.25">
      <c r="A4" s="16">
        <v>21</v>
      </c>
      <c r="B4" s="17">
        <f>'13co_2014_RegData'!D3</f>
        <v>2163826</v>
      </c>
      <c r="C4" s="17">
        <f>B4*'Pop Growth from 2014'!$R$25</f>
        <v>2719010.802621596</v>
      </c>
      <c r="D4" s="17">
        <f>B4*'Pop Growth from 2014'!$AL$25</f>
        <v>3538438.2260523485</v>
      </c>
    </row>
    <row r="5" spans="1:4" x14ac:dyDescent="0.25">
      <c r="A5" s="16">
        <v>31</v>
      </c>
      <c r="B5" s="17">
        <f>'13co_2014_RegData'!D4</f>
        <v>1590499</v>
      </c>
      <c r="C5" s="17">
        <f>B5*'Pop Growth from 2014'!$R$25</f>
        <v>1998582.1237746687</v>
      </c>
      <c r="D5" s="17">
        <f>B5*'Pop Growth from 2014'!$AL$25</f>
        <v>2600894.1846978613</v>
      </c>
    </row>
    <row r="6" spans="1:4" x14ac:dyDescent="0.25">
      <c r="A6" s="16">
        <v>32</v>
      </c>
      <c r="B6" s="17">
        <f>'13co_2014_RegData'!D5</f>
        <v>475299</v>
      </c>
      <c r="C6" s="17">
        <f>B6*'Pop Growth from 2014'!$R$25</f>
        <v>597249.09279916319</v>
      </c>
      <c r="D6" s="17">
        <f>B6*'Pop Growth from 2014'!$AL$25</f>
        <v>777241.86251780647</v>
      </c>
    </row>
    <row r="7" spans="1:4" x14ac:dyDescent="0.25">
      <c r="A7" s="16">
        <v>41</v>
      </c>
      <c r="B7" s="17">
        <f>'13co_2014_RegData'!D6</f>
        <v>607</v>
      </c>
      <c r="C7" s="17">
        <f>B7*'Pop Growth from 2014'!$R$25</f>
        <v>762.74134666618704</v>
      </c>
      <c r="D7" s="17">
        <f>B7*'Pop Growth from 2014'!$AL$25</f>
        <v>992.60846445775928</v>
      </c>
    </row>
    <row r="8" spans="1:4" x14ac:dyDescent="0.25">
      <c r="A8" s="16">
        <v>42</v>
      </c>
      <c r="B8" s="17">
        <f>'13co_2014_RegData'!D7</f>
        <v>2812</v>
      </c>
      <c r="C8" s="17">
        <f>B8*'Pop Growth from 2014'!$R$25</f>
        <v>3533.4903901570315</v>
      </c>
      <c r="D8" s="17">
        <f>B8*'Pop Growth from 2014'!$AL$25</f>
        <v>4598.377268624743</v>
      </c>
    </row>
    <row r="9" spans="1:4" x14ac:dyDescent="0.25">
      <c r="A9" s="16">
        <v>43</v>
      </c>
      <c r="B9" s="17">
        <f>'13co_2014_RegData'!D8</f>
        <v>10360</v>
      </c>
      <c r="C9" s="17">
        <f>B9*'Pop Growth from 2014'!$R$25</f>
        <v>13018.122490052221</v>
      </c>
      <c r="D9" s="17">
        <f>B9*'Pop Growth from 2014'!$AL$25</f>
        <v>16941.389937038526</v>
      </c>
    </row>
    <row r="10" spans="1:4" x14ac:dyDescent="0.25">
      <c r="A10" s="16">
        <v>51</v>
      </c>
      <c r="B10" s="17">
        <f>'13co_2014_RegData'!D9</f>
        <v>670</v>
      </c>
      <c r="C10" s="17">
        <f>B10*'Pop Growth from 2014'!$R$25</f>
        <v>841.90560505163978</v>
      </c>
      <c r="D10" s="17">
        <f>B10*'Pop Growth from 2014'!$AL$25</f>
        <v>1095.6304302911017</v>
      </c>
    </row>
    <row r="11" spans="1:4" x14ac:dyDescent="0.25">
      <c r="A11" s="16">
        <v>52</v>
      </c>
      <c r="B11" s="17">
        <f>'13co_2014_RegData'!D10</f>
        <v>61798.079999998597</v>
      </c>
      <c r="C11" s="17">
        <f>B11*'Pop Growth from 2014'!$R$25</f>
        <v>77653.955124520086</v>
      </c>
      <c r="D11" s="17">
        <f>B11*'Pop Growth from 2014'!$AL$25</f>
        <v>101056.5029575558</v>
      </c>
    </row>
    <row r="12" spans="1:4" x14ac:dyDescent="0.25">
      <c r="A12" s="16">
        <v>53</v>
      </c>
      <c r="B12" s="17">
        <f>'13co_2014_RegData'!D11</f>
        <v>2574.91999999994</v>
      </c>
      <c r="C12" s="17">
        <f>B12*'Pop Growth from 2014'!$R$25</f>
        <v>3235.5814635216684</v>
      </c>
      <c r="D12" s="17">
        <f>B12*'Pop Growth from 2014'!$AL$25</f>
        <v>4210.6876232314899</v>
      </c>
    </row>
    <row r="13" spans="1:4" x14ac:dyDescent="0.25">
      <c r="A13" s="16">
        <v>54</v>
      </c>
      <c r="B13" s="17">
        <f>'13co_2014_RegData'!D12</f>
        <v>4646</v>
      </c>
      <c r="C13" s="17">
        <f>B13*'Pop Growth from 2014'!$R$25</f>
        <v>5838.0499120446539</v>
      </c>
      <c r="D13" s="17">
        <f>B13*'Pop Growth from 2014'!$AL$25</f>
        <v>7597.4611628842667</v>
      </c>
    </row>
    <row r="14" spans="1:4" x14ac:dyDescent="0.25">
      <c r="A14" s="16">
        <v>61</v>
      </c>
      <c r="B14" s="17">
        <f>'13co_2014_RegData'!D13</f>
        <v>11022</v>
      </c>
      <c r="C14" s="17">
        <f>B14*'Pop Growth from 2014'!$R$25</f>
        <v>13849.975490864437</v>
      </c>
      <c r="D14" s="17">
        <f>B14*'Pop Growth from 2014'!$AL$25</f>
        <v>18023.938212938094</v>
      </c>
    </row>
    <row r="15" spans="1:4" x14ac:dyDescent="0.25">
      <c r="A15" s="16">
        <v>62</v>
      </c>
      <c r="B15" s="17">
        <f>'13co_2014_RegData'!D14</f>
        <v>12778.6</v>
      </c>
      <c r="C15" s="21">
        <v>17533</v>
      </c>
      <c r="D15" s="17">
        <v>20828</v>
      </c>
    </row>
    <row r="16" spans="1:4" x14ac:dyDescent="0.25">
      <c r="A16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C16" sqref="C16"/>
    </sheetView>
  </sheetViews>
  <sheetFormatPr defaultRowHeight="15" x14ac:dyDescent="0.25"/>
  <cols>
    <col min="1" max="1" width="11.7109375" bestFit="1" customWidth="1"/>
    <col min="2" max="4" width="11.28515625" bestFit="1" customWidth="1"/>
  </cols>
  <sheetData>
    <row r="1" spans="1:4" x14ac:dyDescent="0.25">
      <c r="B1">
        <v>2014</v>
      </c>
      <c r="C1">
        <v>2030</v>
      </c>
      <c r="D1">
        <v>2050</v>
      </c>
    </row>
    <row r="2" spans="1:4" x14ac:dyDescent="0.25">
      <c r="A2" s="15" t="s">
        <v>33</v>
      </c>
      <c r="B2" t="s">
        <v>35</v>
      </c>
      <c r="C2" t="s">
        <v>35</v>
      </c>
      <c r="D2" t="s">
        <v>35</v>
      </c>
    </row>
    <row r="3" spans="1:4" x14ac:dyDescent="0.25">
      <c r="A3" s="16">
        <v>11</v>
      </c>
      <c r="B3" s="17">
        <f>'2co_2014_RegData'!D2</f>
        <v>6571</v>
      </c>
      <c r="C3" s="17">
        <f>B3*'Pop Growth from 2014'!$R$27</f>
        <v>9502.8032759925009</v>
      </c>
      <c r="D3" s="17">
        <f>B3*'Pop Growth from 2014'!$AL$27</f>
        <v>11969.062559615826</v>
      </c>
    </row>
    <row r="4" spans="1:4" x14ac:dyDescent="0.25">
      <c r="A4" s="16">
        <v>21</v>
      </c>
      <c r="B4" s="17">
        <f>'2co_2014_RegData'!D3</f>
        <v>79648</v>
      </c>
      <c r="C4" s="17">
        <f>B4*'Pop Growth from 2014'!$R$27</f>
        <v>115184.7930796303</v>
      </c>
      <c r="D4" s="17">
        <f>B4*'Pop Growth from 2014'!$AL$27</f>
        <v>145078.663026675</v>
      </c>
    </row>
    <row r="5" spans="1:4" x14ac:dyDescent="0.25">
      <c r="A5" s="16">
        <v>31</v>
      </c>
      <c r="B5" s="17">
        <f>'2co_2014_RegData'!D4</f>
        <v>97653</v>
      </c>
      <c r="C5" s="17">
        <f>B5*'Pop Growth from 2014'!$R$27</f>
        <v>141223.13929546427</v>
      </c>
      <c r="D5" s="17">
        <f>B5*'Pop Growth from 2014'!$AL$27</f>
        <v>177874.73232904647</v>
      </c>
    </row>
    <row r="6" spans="1:4" x14ac:dyDescent="0.25">
      <c r="A6" s="16">
        <v>32</v>
      </c>
      <c r="B6" s="17">
        <f>'2co_2014_RegData'!D5</f>
        <v>5536</v>
      </c>
      <c r="C6" s="17">
        <f>B6*'Pop Growth from 2014'!$R$27</f>
        <v>8006.0141433411172</v>
      </c>
      <c r="D6" s="17">
        <f>B6*'Pop Growth from 2014'!$AL$27</f>
        <v>10083.812255369536</v>
      </c>
    </row>
    <row r="7" spans="1:4" x14ac:dyDescent="0.25">
      <c r="A7" s="16">
        <v>41</v>
      </c>
      <c r="B7" s="17">
        <f>'2co_2014_RegData'!D6</f>
        <v>32</v>
      </c>
      <c r="C7" s="17">
        <f>B7*'Pop Growth from 2014'!$R$27</f>
        <v>46.277538400815708</v>
      </c>
      <c r="D7" s="17">
        <f>B7*'Pop Growth from 2014'!$AL$27</f>
        <v>58.287932111962633</v>
      </c>
    </row>
    <row r="8" spans="1:4" x14ac:dyDescent="0.25">
      <c r="A8" s="16">
        <v>42</v>
      </c>
      <c r="B8" s="17">
        <f>'2co_2014_RegData'!D7</f>
        <v>47</v>
      </c>
      <c r="C8" s="17">
        <f>B8*'Pop Growth from 2014'!$R$27</f>
        <v>67.970134526198066</v>
      </c>
      <c r="D8" s="17">
        <f>B8*'Pop Growth from 2014'!$AL$27</f>
        <v>85.61040028944511</v>
      </c>
    </row>
    <row r="9" spans="1:4" x14ac:dyDescent="0.25">
      <c r="A9" s="16">
        <v>43</v>
      </c>
      <c r="B9" s="17">
        <f>'2co_2014_RegData'!D8</f>
        <v>501</v>
      </c>
      <c r="C9" s="17">
        <f>B9*'Pop Growth from 2014'!$R$27</f>
        <v>724.53271058777091</v>
      </c>
      <c r="D9" s="17">
        <f>B9*'Pop Growth from 2014'!$AL$27</f>
        <v>912.57043712791494</v>
      </c>
    </row>
    <row r="10" spans="1:4" x14ac:dyDescent="0.25">
      <c r="A10" s="16">
        <v>51</v>
      </c>
      <c r="B10" s="17">
        <f>'2co_2014_RegData'!D9</f>
        <v>66</v>
      </c>
      <c r="C10" s="17">
        <f>B10*'Pop Growth from 2014'!$R$27</f>
        <v>95.447422951682398</v>
      </c>
      <c r="D10" s="17">
        <f>B10*'Pop Growth from 2014'!$AL$27</f>
        <v>120.21885998092293</v>
      </c>
    </row>
    <row r="11" spans="1:4" x14ac:dyDescent="0.25">
      <c r="A11" s="16">
        <v>52</v>
      </c>
      <c r="B11" s="17">
        <f>'2co_2014_RegData'!D10</f>
        <v>2444.1600000000099</v>
      </c>
      <c r="C11" s="17">
        <f>B11*'Pop Growth from 2014'!$R$27</f>
        <v>3534.6783830543181</v>
      </c>
      <c r="D11" s="17">
        <f>B11*'Pop Growth from 2014'!$AL$27</f>
        <v>4452.0322547117239</v>
      </c>
    </row>
    <row r="12" spans="1:4" x14ac:dyDescent="0.25">
      <c r="A12" s="16">
        <v>53</v>
      </c>
      <c r="B12" s="17">
        <f>'2co_2014_RegData'!D11</f>
        <v>101.84</v>
      </c>
      <c r="C12" s="17">
        <f>B12*'Pop Growth from 2014'!$R$27</f>
        <v>147.278265960596</v>
      </c>
      <c r="D12" s="17">
        <f>B12*'Pop Growth from 2014'!$AL$27</f>
        <v>185.50134394632107</v>
      </c>
    </row>
    <row r="13" spans="1:4" x14ac:dyDescent="0.25">
      <c r="A13" s="16">
        <v>54</v>
      </c>
      <c r="B13" s="17">
        <f>'2co_2014_RegData'!D12</f>
        <v>470</v>
      </c>
      <c r="C13" s="17">
        <f>B13*'Pop Growth from 2014'!$R$27</f>
        <v>679.70134526198069</v>
      </c>
      <c r="D13" s="17">
        <f>B13*'Pop Growth from 2014'!$AL$27</f>
        <v>856.10400289445113</v>
      </c>
    </row>
    <row r="14" spans="1:4" x14ac:dyDescent="0.25">
      <c r="A14" s="16">
        <v>61</v>
      </c>
      <c r="B14" s="17">
        <f>'2co_2014_RegData'!D13</f>
        <v>270</v>
      </c>
      <c r="C14" s="17">
        <f>B14*'Pop Growth from 2014'!$R$27</f>
        <v>390.46673025688256</v>
      </c>
      <c r="D14" s="17">
        <f>B14*'Pop Growth from 2014'!$AL$27</f>
        <v>491.80442719468471</v>
      </c>
    </row>
    <row r="15" spans="1:4" x14ac:dyDescent="0.25">
      <c r="A15" s="16">
        <v>62</v>
      </c>
      <c r="B15" s="17">
        <f>'2co_2014_RegData'!D14</f>
        <v>1987.31</v>
      </c>
      <c r="C15" s="17">
        <v>2925.26</v>
      </c>
      <c r="D15" s="22">
        <v>3510.64</v>
      </c>
    </row>
    <row r="16" spans="1:4" x14ac:dyDescent="0.25">
      <c r="A1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13co_2014_RegData</vt:lpstr>
      <vt:lpstr>2co_2014_RegData</vt:lpstr>
      <vt:lpstr>Human Populations</vt:lpstr>
      <vt:lpstr>Pop Growth from 2014</vt:lpstr>
      <vt:lpstr>13co Sums</vt:lpstr>
      <vt:lpstr>2co Sums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D'Onofrio</dc:creator>
  <cp:lastModifiedBy>gil grodzinsky</cp:lastModifiedBy>
  <dcterms:created xsi:type="dcterms:W3CDTF">2015-11-20T13:17:30Z</dcterms:created>
  <dcterms:modified xsi:type="dcterms:W3CDTF">2016-05-18T13:04:09Z</dcterms:modified>
</cp:coreProperties>
</file>