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&amp;SUP\PRDU\SIPs &amp; Revisions\110(l)\TCM\Predraft II with Relaxed RVP\Appendices\Appendix F\"/>
    </mc:Choice>
  </mc:AlternateContent>
  <xr:revisionPtr revIDLastSave="0" documentId="13_ncr:1_{CF0D52A7-0080-4231-863D-D11492EFEF3B}" xr6:coauthVersionLast="40" xr6:coauthVersionMax="40" xr10:uidLastSave="{00000000-0000-0000-0000-000000000000}"/>
  <bookViews>
    <workbookView xWindow="390" yWindow="390" windowWidth="15630" windowHeight="12900" activeTab="1" xr2:uid="{00000000-000D-0000-FFFF-FFFF00000000}"/>
  </bookViews>
  <sheets>
    <sheet name="NOx Offset for TCM" sheetId="4" r:id="rId1"/>
    <sheet name="NOx Offset Overview - Histo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F25" i="4" l="1"/>
  <c r="H27" i="4" s="1"/>
  <c r="A15" i="4"/>
  <c r="D8" i="4"/>
  <c r="D9" i="4" s="1"/>
  <c r="G21" i="4" s="1"/>
  <c r="D16" i="4" l="1"/>
  <c r="H21" i="4" s="1"/>
  <c r="I21" i="4" s="1"/>
  <c r="G25" i="4" s="1"/>
  <c r="H25" i="4" s="1"/>
  <c r="D40" i="2"/>
  <c r="D42" i="2" l="1"/>
  <c r="D30" i="2" l="1"/>
  <c r="D32" i="2" s="1"/>
  <c r="D12" i="2" l="1"/>
</calcChain>
</file>

<file path=xl/sharedStrings.xml><?xml version="1.0" encoding="utf-8"?>
<sst xmlns="http://schemas.openxmlformats.org/spreadsheetml/2006/main" count="164" uniqueCount="72">
  <si>
    <t>(tons)</t>
  </si>
  <si>
    <t>Rome</t>
  </si>
  <si>
    <t>Annual NOx</t>
  </si>
  <si>
    <t>Reduction</t>
  </si>
  <si>
    <t>Emission</t>
  </si>
  <si>
    <t>Areas</t>
  </si>
  <si>
    <t>Used?</t>
  </si>
  <si>
    <t>Bus Retrofits</t>
  </si>
  <si>
    <t>Bus Retrofits-GP Donaldson Recall</t>
  </si>
  <si>
    <t>Atlanta-DeKalb</t>
  </si>
  <si>
    <t xml:space="preserve">Atlanta-Henry </t>
  </si>
  <si>
    <t>Atlanta-Fayette</t>
  </si>
  <si>
    <t>Atlanta-Madison</t>
  </si>
  <si>
    <t>Atlanta-General</t>
  </si>
  <si>
    <t>Bus Retrofits-CMAQ 09-11 leftover</t>
  </si>
  <si>
    <t>Bus Retrofits-CMAQ 13</t>
  </si>
  <si>
    <t>Bus Retrofits-2012-13 DERA</t>
  </si>
  <si>
    <t>Atlanta-Marietta City</t>
  </si>
  <si>
    <t xml:space="preserve">Bus Retrofits </t>
  </si>
  <si>
    <t>Atlanta-Fulton</t>
  </si>
  <si>
    <t>Atlanta-Paulding</t>
  </si>
  <si>
    <t xml:space="preserve">Available or </t>
  </si>
  <si>
    <t>Used</t>
  </si>
  <si>
    <t xml:space="preserve">Available   </t>
  </si>
  <si>
    <t>Source*</t>
  </si>
  <si>
    <t>2013-2014</t>
  </si>
  <si>
    <t>2012-2014</t>
  </si>
  <si>
    <t>Railroad (Argos Genset)</t>
  </si>
  <si>
    <t>Railroad (NS)</t>
  </si>
  <si>
    <t>Railroad (NS &amp; CSX)</t>
  </si>
  <si>
    <t xml:space="preserve"> </t>
  </si>
  <si>
    <t>Marketing Rule</t>
  </si>
  <si>
    <t>Description of</t>
  </si>
  <si>
    <t>Use</t>
  </si>
  <si>
    <t>Not Contemperanouse</t>
  </si>
  <si>
    <t>RVP</t>
  </si>
  <si>
    <t>Will use for TCMs</t>
  </si>
  <si>
    <t>Residual Remaining for TCMs</t>
  </si>
  <si>
    <t>No Longer Available</t>
  </si>
  <si>
    <t>Using</t>
  </si>
  <si>
    <t>July-August 2017</t>
  </si>
  <si>
    <t>Using partial</t>
  </si>
  <si>
    <t>Reductions Initiated</t>
  </si>
  <si>
    <t>Total Used for Marketing Rule</t>
  </si>
  <si>
    <t>Total Available</t>
  </si>
  <si>
    <t>Using for RVP</t>
  </si>
  <si>
    <t>Total Used</t>
  </si>
  <si>
    <t>Expired (reduction 1/2018)</t>
  </si>
  <si>
    <t>Using for TCMs</t>
  </si>
  <si>
    <t xml:space="preserve">Total available </t>
  </si>
  <si>
    <t>Residual</t>
  </si>
  <si>
    <t>TCMs</t>
  </si>
  <si>
    <t>Offsets Available for Other Actions</t>
  </si>
  <si>
    <t>Month and Year of Reductions</t>
  </si>
  <si>
    <t>(tons/yr)</t>
  </si>
  <si>
    <t>Railroad Total Available</t>
  </si>
  <si>
    <t>Bus Replacement</t>
  </si>
  <si>
    <t>Bus Replacement Total Available</t>
  </si>
  <si>
    <t>Source of Offset</t>
  </si>
  <si>
    <t>Locomotive Conversions</t>
  </si>
  <si>
    <t xml:space="preserve">School Bus Replacements </t>
  </si>
  <si>
    <t>Total Decrease</t>
  </si>
  <si>
    <r>
      <t>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Emissions Decrease</t>
    </r>
  </si>
  <si>
    <t>Total Offsets Available</t>
  </si>
  <si>
    <t>Residual Offsets</t>
  </si>
  <si>
    <t>(tons/year)</t>
  </si>
  <si>
    <t>tons/yr</t>
  </si>
  <si>
    <t>Railroad (NS - 5 Mothers)</t>
  </si>
  <si>
    <t>Railroad (5 Mothers) Norfolk Southern</t>
  </si>
  <si>
    <t>Bus Retrofits (85 School Buses) Fulton</t>
  </si>
  <si>
    <t>Emissions Increases Due to Removal of TCMs as Listed</t>
  </si>
  <si>
    <t>Offset amount used to remove TCMs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</si>
</sst>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3" fillId="3" borderId="7" xfId="0" applyFont="1" applyFill="1" applyBorder="1" applyAlignment="1">
      <alignment vertical="center"/>
    </xf>
    <xf numFmtId="2" fontId="0" fillId="3" borderId="7" xfId="0" applyNumberFormat="1" applyFill="1" applyBorder="1" applyAlignment="1">
      <alignment horizontal="center" vertical="center"/>
    </xf>
    <xf numFmtId="0" fontId="0" fillId="0" borderId="7" xfId="0" applyBorder="1"/>
    <xf numFmtId="17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4" xfId="0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164" fontId="3" fillId="0" borderId="7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6" xfId="0" applyFill="1" applyBorder="1"/>
    <xf numFmtId="0" fontId="1" fillId="5" borderId="8" xfId="0" applyFont="1" applyFill="1" applyBorder="1"/>
    <xf numFmtId="0" fontId="0" fillId="5" borderId="8" xfId="0" applyFill="1" applyBorder="1"/>
    <xf numFmtId="0" fontId="0" fillId="5" borderId="1" xfId="0" applyFill="1" applyBorder="1"/>
    <xf numFmtId="0" fontId="1" fillId="0" borderId="0" xfId="0" applyFont="1"/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2" fontId="0" fillId="5" borderId="7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8" xfId="0" applyFont="1" applyFill="1" applyBorder="1"/>
    <xf numFmtId="0" fontId="1" fillId="3" borderId="1" xfId="0" applyFont="1" applyFill="1" applyBorder="1"/>
    <xf numFmtId="2" fontId="5" fillId="0" borderId="3" xfId="0" applyNumberFormat="1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C7" workbookViewId="0">
      <selection activeCell="F25" sqref="F25"/>
    </sheetView>
  </sheetViews>
  <sheetFormatPr defaultColWidth="17.140625" defaultRowHeight="15" x14ac:dyDescent="0.25"/>
  <cols>
    <col min="1" max="1" width="19.28515625" customWidth="1"/>
    <col min="2" max="2" width="21.140625" customWidth="1"/>
    <col min="3" max="3" width="30.140625" customWidth="1"/>
    <col min="5" max="5" width="1.85546875" customWidth="1"/>
    <col min="6" max="6" width="42.28515625" customWidth="1"/>
    <col min="7" max="8" width="14.7109375" customWidth="1"/>
    <col min="9" max="9" width="12.85546875" customWidth="1"/>
  </cols>
  <sheetData>
    <row r="1" spans="1:4" ht="15.75" thickBot="1" x14ac:dyDescent="0.3"/>
    <row r="2" spans="1:4" ht="15.75" thickBot="1" x14ac:dyDescent="0.3">
      <c r="A2" s="28"/>
      <c r="B2" s="29" t="s">
        <v>52</v>
      </c>
      <c r="C2" s="30"/>
      <c r="D2" s="31"/>
    </row>
    <row r="3" spans="1:4" ht="15.75" thickBot="1" x14ac:dyDescent="0.3">
      <c r="B3" s="32"/>
    </row>
    <row r="4" spans="1:4" ht="15.75" thickBot="1" x14ac:dyDescent="0.3">
      <c r="A4" s="53" t="s">
        <v>53</v>
      </c>
      <c r="B4" s="54" t="s">
        <v>5</v>
      </c>
      <c r="C4" s="54" t="s">
        <v>24</v>
      </c>
      <c r="D4" s="33" t="s">
        <v>2</v>
      </c>
    </row>
    <row r="5" spans="1:4" ht="15.75" thickBot="1" x14ac:dyDescent="0.3">
      <c r="A5" s="53"/>
      <c r="B5" s="55"/>
      <c r="C5" s="57"/>
      <c r="D5" s="34" t="s">
        <v>4</v>
      </c>
    </row>
    <row r="6" spans="1:4" ht="15.75" thickBot="1" x14ac:dyDescent="0.3">
      <c r="A6" s="53"/>
      <c r="B6" s="55"/>
      <c r="C6" s="57"/>
      <c r="D6" s="34" t="s">
        <v>3</v>
      </c>
    </row>
    <row r="7" spans="1:4" ht="15.75" thickBot="1" x14ac:dyDescent="0.3">
      <c r="A7" s="53"/>
      <c r="B7" s="56"/>
      <c r="C7" s="58"/>
      <c r="D7" s="35" t="s">
        <v>54</v>
      </c>
    </row>
    <row r="8" spans="1:4" ht="15.75" thickBot="1" x14ac:dyDescent="0.3">
      <c r="A8" s="24">
        <v>43435</v>
      </c>
      <c r="B8" s="1" t="s">
        <v>13</v>
      </c>
      <c r="C8" s="4" t="s">
        <v>67</v>
      </c>
      <c r="D8" s="25">
        <f>'NOx Offset Overview - History'!D39</f>
        <v>25.99</v>
      </c>
    </row>
    <row r="9" spans="1:4" ht="15.75" thickBot="1" x14ac:dyDescent="0.3">
      <c r="C9" s="36" t="s">
        <v>55</v>
      </c>
      <c r="D9" s="37">
        <f>SUM(D7:D8)</f>
        <v>25.99</v>
      </c>
    </row>
    <row r="10" spans="1:4" ht="15.75" thickBot="1" x14ac:dyDescent="0.3"/>
    <row r="11" spans="1:4" ht="15.75" thickBot="1" x14ac:dyDescent="0.3">
      <c r="A11" s="53" t="s">
        <v>53</v>
      </c>
      <c r="B11" s="54" t="s">
        <v>5</v>
      </c>
      <c r="C11" s="54" t="s">
        <v>24</v>
      </c>
      <c r="D11" s="33" t="s">
        <v>2</v>
      </c>
    </row>
    <row r="12" spans="1:4" ht="15.75" thickBot="1" x14ac:dyDescent="0.3">
      <c r="A12" s="53"/>
      <c r="B12" s="55"/>
      <c r="C12" s="57"/>
      <c r="D12" s="34" t="s">
        <v>4</v>
      </c>
    </row>
    <row r="13" spans="1:4" ht="15.75" thickBot="1" x14ac:dyDescent="0.3">
      <c r="A13" s="53"/>
      <c r="B13" s="55"/>
      <c r="C13" s="57"/>
      <c r="D13" s="34" t="s">
        <v>3</v>
      </c>
    </row>
    <row r="14" spans="1:4" ht="15.75" thickBot="1" x14ac:dyDescent="0.3">
      <c r="A14" s="53"/>
      <c r="B14" s="56"/>
      <c r="C14" s="58"/>
      <c r="D14" s="35" t="s">
        <v>54</v>
      </c>
    </row>
    <row r="15" spans="1:4" ht="15.75" thickBot="1" x14ac:dyDescent="0.3">
      <c r="A15" s="24">
        <f>'NOx Offset Overview - History'!A38</f>
        <v>43359</v>
      </c>
      <c r="B15" s="5" t="s">
        <v>19</v>
      </c>
      <c r="C15" s="14" t="s">
        <v>56</v>
      </c>
      <c r="D15" s="38">
        <f>'NOx Offset Overview - History'!D38</f>
        <v>12.86</v>
      </c>
    </row>
    <row r="16" spans="1:4" ht="15.75" thickBot="1" x14ac:dyDescent="0.3">
      <c r="C16" s="36" t="s">
        <v>57</v>
      </c>
      <c r="D16" s="37">
        <f>SUM(D15:D15)</f>
        <v>12.86</v>
      </c>
    </row>
    <row r="18" spans="1:9" ht="15.75" thickBot="1" x14ac:dyDescent="0.3">
      <c r="A18" t="s">
        <v>30</v>
      </c>
    </row>
    <row r="19" spans="1:9" ht="31.5" x14ac:dyDescent="0.25">
      <c r="E19" t="s">
        <v>30</v>
      </c>
      <c r="F19" s="39" t="s">
        <v>58</v>
      </c>
      <c r="G19" s="39" t="s">
        <v>59</v>
      </c>
      <c r="H19" s="39" t="s">
        <v>60</v>
      </c>
      <c r="I19" s="39" t="s">
        <v>61</v>
      </c>
    </row>
    <row r="20" spans="1:9" ht="15.75" thickBot="1" x14ac:dyDescent="0.3">
      <c r="F20" s="40"/>
      <c r="G20" s="40" t="s">
        <v>54</v>
      </c>
      <c r="H20" s="40" t="s">
        <v>54</v>
      </c>
      <c r="I20" s="40" t="s">
        <v>54</v>
      </c>
    </row>
    <row r="21" spans="1:9" ht="19.5" thickBot="1" x14ac:dyDescent="0.3">
      <c r="F21" s="41" t="s">
        <v>62</v>
      </c>
      <c r="G21" s="42">
        <f>D9</f>
        <v>25.99</v>
      </c>
      <c r="H21" s="42">
        <f>D16</f>
        <v>12.86</v>
      </c>
      <c r="I21" s="43">
        <f>SUM(G21:H21)</f>
        <v>38.849999999999994</v>
      </c>
    </row>
    <row r="22" spans="1:9" ht="15.75" thickBot="1" x14ac:dyDescent="0.3"/>
    <row r="23" spans="1:9" ht="31.5" x14ac:dyDescent="0.25">
      <c r="B23" t="s">
        <v>30</v>
      </c>
      <c r="C23" t="s">
        <v>30</v>
      </c>
      <c r="F23" s="44" t="s">
        <v>70</v>
      </c>
      <c r="G23" s="45" t="s">
        <v>63</v>
      </c>
      <c r="H23" s="45" t="s">
        <v>64</v>
      </c>
    </row>
    <row r="24" spans="1:9" ht="16.5" thickBot="1" x14ac:dyDescent="0.3">
      <c r="F24" s="46" t="s">
        <v>65</v>
      </c>
      <c r="G24" s="47" t="s">
        <v>54</v>
      </c>
      <c r="H24" s="47" t="s">
        <v>54</v>
      </c>
    </row>
    <row r="25" spans="1:9" ht="16.5" thickBot="1" x14ac:dyDescent="0.3">
      <c r="F25" s="52">
        <f>'NOx Offset Overview - History'!D41</f>
        <v>31.99</v>
      </c>
      <c r="G25" s="43">
        <f>I21</f>
        <v>38.849999999999994</v>
      </c>
      <c r="H25" s="48">
        <f>G25-F25</f>
        <v>6.8599999999999959</v>
      </c>
    </row>
    <row r="26" spans="1:9" ht="15.75" thickBot="1" x14ac:dyDescent="0.3"/>
    <row r="27" spans="1:9" ht="15.75" thickBot="1" x14ac:dyDescent="0.3">
      <c r="F27" s="49" t="s">
        <v>71</v>
      </c>
      <c r="G27" s="50"/>
      <c r="H27" s="50">
        <f>F25</f>
        <v>31.99</v>
      </c>
      <c r="I27" s="51" t="s">
        <v>66</v>
      </c>
    </row>
  </sheetData>
  <mergeCells count="6">
    <mergeCell ref="A4:A7"/>
    <mergeCell ref="B4:B7"/>
    <mergeCell ref="C4:C7"/>
    <mergeCell ref="A11:A14"/>
    <mergeCell ref="B11:B14"/>
    <mergeCell ref="C11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tabSelected="1" topLeftCell="A15" zoomScale="85" zoomScaleNormal="85" workbookViewId="0">
      <selection activeCell="B41" sqref="B41"/>
    </sheetView>
  </sheetViews>
  <sheetFormatPr defaultColWidth="17.140625" defaultRowHeight="15" x14ac:dyDescent="0.25"/>
  <cols>
    <col min="2" max="2" width="26.140625" customWidth="1"/>
    <col min="3" max="3" width="38.28515625" customWidth="1"/>
    <col min="5" max="5" width="27.42578125" customWidth="1"/>
    <col min="6" max="6" width="24.85546875" customWidth="1"/>
  </cols>
  <sheetData>
    <row r="1" spans="1:6" ht="15.75" thickBot="1" x14ac:dyDescent="0.3">
      <c r="A1" s="59" t="s">
        <v>42</v>
      </c>
      <c r="B1" s="60" t="s">
        <v>5</v>
      </c>
      <c r="C1" s="60" t="s">
        <v>24</v>
      </c>
      <c r="D1" s="19" t="s">
        <v>2</v>
      </c>
      <c r="E1" s="19"/>
      <c r="F1" s="20"/>
    </row>
    <row r="2" spans="1:6" ht="15.75" thickBot="1" x14ac:dyDescent="0.3">
      <c r="A2" s="59"/>
      <c r="B2" s="61"/>
      <c r="C2" s="63"/>
      <c r="D2" s="21" t="s">
        <v>4</v>
      </c>
      <c r="E2" s="21" t="s">
        <v>21</v>
      </c>
      <c r="F2" s="21" t="s">
        <v>32</v>
      </c>
    </row>
    <row r="3" spans="1:6" ht="15.75" thickBot="1" x14ac:dyDescent="0.3">
      <c r="A3" s="59"/>
      <c r="B3" s="61"/>
      <c r="C3" s="63"/>
      <c r="D3" s="21" t="s">
        <v>3</v>
      </c>
      <c r="E3" s="21" t="s">
        <v>6</v>
      </c>
      <c r="F3" s="21" t="s">
        <v>33</v>
      </c>
    </row>
    <row r="4" spans="1:6" ht="15.75" thickBot="1" x14ac:dyDescent="0.3">
      <c r="A4" s="59"/>
      <c r="B4" s="62"/>
      <c r="C4" s="64"/>
      <c r="D4" s="22" t="s">
        <v>0</v>
      </c>
      <c r="E4" s="22"/>
      <c r="F4" s="23"/>
    </row>
    <row r="5" spans="1:6" ht="15.75" thickBot="1" x14ac:dyDescent="0.3">
      <c r="A5" s="3">
        <v>2015</v>
      </c>
      <c r="B5" s="1" t="s">
        <v>13</v>
      </c>
      <c r="C5" s="4" t="s">
        <v>29</v>
      </c>
      <c r="D5" s="2">
        <v>190.78</v>
      </c>
      <c r="E5" s="2" t="s">
        <v>22</v>
      </c>
      <c r="F5" s="16" t="s">
        <v>31</v>
      </c>
    </row>
    <row r="6" spans="1:6" ht="15.75" thickBot="1" x14ac:dyDescent="0.3">
      <c r="A6" s="3">
        <v>2015</v>
      </c>
      <c r="B6" s="1" t="s">
        <v>1</v>
      </c>
      <c r="C6" s="4" t="s">
        <v>28</v>
      </c>
      <c r="D6" s="2">
        <v>8.42</v>
      </c>
      <c r="E6" s="2" t="s">
        <v>22</v>
      </c>
      <c r="F6" s="17" t="s">
        <v>31</v>
      </c>
    </row>
    <row r="7" spans="1:6" ht="15.75" thickBot="1" x14ac:dyDescent="0.3">
      <c r="A7" s="3">
        <v>2013</v>
      </c>
      <c r="B7" s="1" t="s">
        <v>10</v>
      </c>
      <c r="C7" s="4" t="s">
        <v>8</v>
      </c>
      <c r="D7" s="2">
        <v>4.5499999999999999E-2</v>
      </c>
      <c r="E7" s="2" t="s">
        <v>22</v>
      </c>
      <c r="F7" s="17" t="s">
        <v>31</v>
      </c>
    </row>
    <row r="8" spans="1:6" ht="15.75" thickBot="1" x14ac:dyDescent="0.3">
      <c r="A8" s="3" t="s">
        <v>26</v>
      </c>
      <c r="B8" s="5" t="s">
        <v>9</v>
      </c>
      <c r="C8" s="6" t="s">
        <v>14</v>
      </c>
      <c r="D8" s="8">
        <v>1.5392999999999999</v>
      </c>
      <c r="E8" s="7" t="s">
        <v>22</v>
      </c>
      <c r="F8" s="17" t="s">
        <v>31</v>
      </c>
    </row>
    <row r="9" spans="1:6" ht="15.75" thickBot="1" x14ac:dyDescent="0.3">
      <c r="A9" s="3">
        <v>2014</v>
      </c>
      <c r="B9" s="5" t="s">
        <v>11</v>
      </c>
      <c r="C9" s="5" t="s">
        <v>15</v>
      </c>
      <c r="D9" s="3">
        <v>3.1031</v>
      </c>
      <c r="E9" s="7" t="s">
        <v>22</v>
      </c>
      <c r="F9" s="17" t="s">
        <v>31</v>
      </c>
    </row>
    <row r="10" spans="1:6" ht="15.75" thickBot="1" x14ac:dyDescent="0.3">
      <c r="A10" s="3">
        <v>2014</v>
      </c>
      <c r="B10" s="5" t="s">
        <v>12</v>
      </c>
      <c r="C10" s="9" t="s">
        <v>8</v>
      </c>
      <c r="D10" s="10">
        <v>0.28299999999999997</v>
      </c>
      <c r="E10" s="7" t="s">
        <v>22</v>
      </c>
      <c r="F10" s="17" t="s">
        <v>31</v>
      </c>
    </row>
    <row r="11" spans="1:6" ht="15.75" thickBot="1" x14ac:dyDescent="0.3">
      <c r="A11" s="3" t="s">
        <v>25</v>
      </c>
      <c r="B11" s="5" t="s">
        <v>12</v>
      </c>
      <c r="C11" s="9" t="s">
        <v>16</v>
      </c>
      <c r="D11" s="11">
        <v>0.10929999999999999</v>
      </c>
      <c r="E11" s="7" t="s">
        <v>22</v>
      </c>
      <c r="F11" s="18" t="s">
        <v>31</v>
      </c>
    </row>
    <row r="12" spans="1:6" ht="15.75" thickBot="1" x14ac:dyDescent="0.3">
      <c r="C12" s="12" t="s">
        <v>43</v>
      </c>
      <c r="D12" s="13">
        <f>SUM(D5:D11)</f>
        <v>204.28019999999998</v>
      </c>
    </row>
    <row r="13" spans="1:6" ht="15.75" thickBot="1" x14ac:dyDescent="0.3"/>
    <row r="14" spans="1:6" ht="15.75" thickBot="1" x14ac:dyDescent="0.3">
      <c r="A14" s="59" t="s">
        <v>42</v>
      </c>
      <c r="B14" s="60" t="s">
        <v>5</v>
      </c>
      <c r="C14" s="60" t="s">
        <v>24</v>
      </c>
      <c r="D14" s="19" t="s">
        <v>2</v>
      </c>
      <c r="E14" s="19"/>
      <c r="F14" s="20"/>
    </row>
    <row r="15" spans="1:6" ht="15.75" thickBot="1" x14ac:dyDescent="0.3">
      <c r="A15" s="59"/>
      <c r="B15" s="61"/>
      <c r="C15" s="63"/>
      <c r="D15" s="21" t="s">
        <v>4</v>
      </c>
      <c r="E15" s="21" t="s">
        <v>21</v>
      </c>
      <c r="F15" s="21" t="s">
        <v>32</v>
      </c>
    </row>
    <row r="16" spans="1:6" ht="15.75" thickBot="1" x14ac:dyDescent="0.3">
      <c r="A16" s="59"/>
      <c r="B16" s="61"/>
      <c r="C16" s="63"/>
      <c r="D16" s="21" t="s">
        <v>3</v>
      </c>
      <c r="E16" s="21" t="s">
        <v>6</v>
      </c>
      <c r="F16" s="21" t="s">
        <v>33</v>
      </c>
    </row>
    <row r="17" spans="1:6" ht="15.75" thickBot="1" x14ac:dyDescent="0.3">
      <c r="A17" s="59"/>
      <c r="B17" s="62"/>
      <c r="C17" s="64"/>
      <c r="D17" s="22" t="s">
        <v>0</v>
      </c>
      <c r="E17" s="22"/>
      <c r="F17" s="23"/>
    </row>
    <row r="18" spans="1:6" ht="15.75" thickBot="1" x14ac:dyDescent="0.3">
      <c r="A18" s="3">
        <v>2016</v>
      </c>
      <c r="B18" s="5" t="s">
        <v>17</v>
      </c>
      <c r="C18" s="14" t="s">
        <v>18</v>
      </c>
      <c r="D18" s="8">
        <v>0.41899999999999998</v>
      </c>
      <c r="E18" s="8" t="s">
        <v>38</v>
      </c>
      <c r="F18" s="16" t="s">
        <v>34</v>
      </c>
    </row>
    <row r="19" spans="1:6" ht="15.75" thickBot="1" x14ac:dyDescent="0.3">
      <c r="A19" s="3">
        <v>2016</v>
      </c>
      <c r="B19" s="5" t="s">
        <v>19</v>
      </c>
      <c r="C19" s="14" t="s">
        <v>7</v>
      </c>
      <c r="D19" s="8">
        <v>0.1351</v>
      </c>
      <c r="E19" s="8" t="s">
        <v>38</v>
      </c>
      <c r="F19" s="16" t="s">
        <v>34</v>
      </c>
    </row>
    <row r="20" spans="1:6" ht="15.75" thickBot="1" x14ac:dyDescent="0.3">
      <c r="A20" s="15">
        <v>42705</v>
      </c>
      <c r="B20" s="1" t="s">
        <v>13</v>
      </c>
      <c r="C20" s="4" t="s">
        <v>27</v>
      </c>
      <c r="D20" s="2">
        <v>3.7</v>
      </c>
      <c r="E20" s="8" t="s">
        <v>38</v>
      </c>
      <c r="F20" s="3" t="s">
        <v>34</v>
      </c>
    </row>
    <row r="22" spans="1:6" ht="15.75" thickBot="1" x14ac:dyDescent="0.3"/>
    <row r="23" spans="1:6" ht="15.75" thickBot="1" x14ac:dyDescent="0.3">
      <c r="A23" s="59" t="s">
        <v>42</v>
      </c>
      <c r="B23" s="60" t="s">
        <v>5</v>
      </c>
      <c r="C23" s="60" t="s">
        <v>24</v>
      </c>
      <c r="D23" s="19" t="s">
        <v>2</v>
      </c>
      <c r="E23" s="19"/>
      <c r="F23" s="20"/>
    </row>
    <row r="24" spans="1:6" ht="15.75" thickBot="1" x14ac:dyDescent="0.3">
      <c r="A24" s="59"/>
      <c r="B24" s="61"/>
      <c r="C24" s="63"/>
      <c r="D24" s="21" t="s">
        <v>4</v>
      </c>
      <c r="E24" s="21" t="s">
        <v>21</v>
      </c>
      <c r="F24" s="21" t="s">
        <v>32</v>
      </c>
    </row>
    <row r="25" spans="1:6" ht="15.75" thickBot="1" x14ac:dyDescent="0.3">
      <c r="A25" s="59"/>
      <c r="B25" s="61"/>
      <c r="C25" s="63"/>
      <c r="D25" s="21" t="s">
        <v>3</v>
      </c>
      <c r="E25" s="21" t="s">
        <v>6</v>
      </c>
      <c r="F25" s="21" t="s">
        <v>33</v>
      </c>
    </row>
    <row r="26" spans="1:6" ht="15.75" thickBot="1" x14ac:dyDescent="0.3">
      <c r="A26" s="59"/>
      <c r="B26" s="62"/>
      <c r="C26" s="64"/>
      <c r="D26" s="22" t="s">
        <v>0</v>
      </c>
      <c r="E26" s="22"/>
      <c r="F26" s="23"/>
    </row>
    <row r="27" spans="1:6" ht="15.75" thickBot="1" x14ac:dyDescent="0.3">
      <c r="A27" s="3" t="s">
        <v>40</v>
      </c>
      <c r="B27" s="5" t="s">
        <v>19</v>
      </c>
      <c r="C27" s="14" t="s">
        <v>7</v>
      </c>
      <c r="D27" s="8">
        <v>6.51</v>
      </c>
      <c r="E27" s="2" t="s">
        <v>39</v>
      </c>
      <c r="F27" s="2" t="s">
        <v>35</v>
      </c>
    </row>
    <row r="28" spans="1:6" ht="15.75" thickBot="1" x14ac:dyDescent="0.3">
      <c r="A28" s="24">
        <v>42979</v>
      </c>
      <c r="B28" s="5" t="s">
        <v>20</v>
      </c>
      <c r="C28" s="14" t="s">
        <v>7</v>
      </c>
      <c r="D28" s="8">
        <v>0.68700000000000006</v>
      </c>
      <c r="E28" s="2" t="s">
        <v>39</v>
      </c>
      <c r="F28" s="3" t="s">
        <v>35</v>
      </c>
    </row>
    <row r="29" spans="1:6" ht="15.75" thickBot="1" x14ac:dyDescent="0.3">
      <c r="A29" s="15">
        <v>43070</v>
      </c>
      <c r="B29" s="1" t="s">
        <v>13</v>
      </c>
      <c r="C29" s="4" t="s">
        <v>28</v>
      </c>
      <c r="D29" s="2">
        <v>38.81</v>
      </c>
      <c r="E29" s="2" t="s">
        <v>41</v>
      </c>
      <c r="F29" s="3" t="s">
        <v>35</v>
      </c>
    </row>
    <row r="30" spans="1:6" ht="15.75" thickBot="1" x14ac:dyDescent="0.3">
      <c r="C30" s="12" t="s">
        <v>44</v>
      </c>
      <c r="D30" s="13">
        <f>SUM(D27:D29)</f>
        <v>46.007000000000005</v>
      </c>
      <c r="E30" s="26"/>
      <c r="F30" s="27"/>
    </row>
    <row r="31" spans="1:6" ht="15.75" thickBot="1" x14ac:dyDescent="0.3">
      <c r="C31" s="12" t="s">
        <v>45</v>
      </c>
      <c r="D31" s="13">
        <v>38.82</v>
      </c>
      <c r="E31" s="7" t="s">
        <v>46</v>
      </c>
      <c r="F31" s="17" t="s">
        <v>35</v>
      </c>
    </row>
    <row r="32" spans="1:6" ht="15.75" thickBot="1" x14ac:dyDescent="0.3">
      <c r="C32" s="12" t="s">
        <v>37</v>
      </c>
      <c r="D32" s="13">
        <f>D30-D31</f>
        <v>7.1870000000000047</v>
      </c>
      <c r="E32" s="8" t="s">
        <v>47</v>
      </c>
      <c r="F32" s="3" t="s">
        <v>34</v>
      </c>
    </row>
    <row r="33" spans="1:6" ht="15.75" thickBot="1" x14ac:dyDescent="0.3"/>
    <row r="34" spans="1:6" ht="15.75" thickBot="1" x14ac:dyDescent="0.3">
      <c r="A34" s="59" t="s">
        <v>42</v>
      </c>
      <c r="B34" s="60" t="s">
        <v>5</v>
      </c>
      <c r="C34" s="60" t="s">
        <v>24</v>
      </c>
      <c r="D34" s="19" t="s">
        <v>2</v>
      </c>
      <c r="E34" s="19"/>
      <c r="F34" s="20"/>
    </row>
    <row r="35" spans="1:6" ht="15.75" thickBot="1" x14ac:dyDescent="0.3">
      <c r="A35" s="59"/>
      <c r="B35" s="61"/>
      <c r="C35" s="63"/>
      <c r="D35" s="21" t="s">
        <v>4</v>
      </c>
      <c r="E35" s="21" t="s">
        <v>21</v>
      </c>
      <c r="F35" s="21" t="s">
        <v>32</v>
      </c>
    </row>
    <row r="36" spans="1:6" ht="15.75" thickBot="1" x14ac:dyDescent="0.3">
      <c r="A36" s="59"/>
      <c r="B36" s="61"/>
      <c r="C36" s="63"/>
      <c r="D36" s="21" t="s">
        <v>3</v>
      </c>
      <c r="E36" s="21" t="s">
        <v>6</v>
      </c>
      <c r="F36" s="21" t="s">
        <v>33</v>
      </c>
    </row>
    <row r="37" spans="1:6" ht="15.75" thickBot="1" x14ac:dyDescent="0.3">
      <c r="A37" s="59"/>
      <c r="B37" s="62"/>
      <c r="C37" s="64"/>
      <c r="D37" s="22" t="s">
        <v>0</v>
      </c>
      <c r="E37" s="22"/>
      <c r="F37" s="23"/>
    </row>
    <row r="38" spans="1:6" ht="15.75" thickBot="1" x14ac:dyDescent="0.3">
      <c r="A38" s="15">
        <v>43359</v>
      </c>
      <c r="B38" s="5" t="s">
        <v>19</v>
      </c>
      <c r="C38" s="4" t="s">
        <v>69</v>
      </c>
      <c r="D38" s="7">
        <v>12.86</v>
      </c>
      <c r="E38" s="7" t="s">
        <v>23</v>
      </c>
      <c r="F38" s="3" t="s">
        <v>36</v>
      </c>
    </row>
    <row r="39" spans="1:6" ht="15.75" thickBot="1" x14ac:dyDescent="0.3">
      <c r="A39" s="15">
        <v>43435</v>
      </c>
      <c r="B39" s="5" t="s">
        <v>13</v>
      </c>
      <c r="C39" s="6" t="s">
        <v>68</v>
      </c>
      <c r="D39" s="7">
        <v>25.99</v>
      </c>
      <c r="E39" s="7" t="s">
        <v>23</v>
      </c>
      <c r="F39" s="3" t="s">
        <v>36</v>
      </c>
    </row>
    <row r="40" spans="1:6" ht="15.75" thickBot="1" x14ac:dyDescent="0.3">
      <c r="A40" t="s">
        <v>30</v>
      </c>
      <c r="C40" s="12" t="s">
        <v>49</v>
      </c>
      <c r="D40" s="13">
        <f>SUM(D38:D39)</f>
        <v>38.849999999999994</v>
      </c>
      <c r="E40" s="26"/>
      <c r="F40" s="27"/>
    </row>
    <row r="41" spans="1:6" ht="15.75" thickBot="1" x14ac:dyDescent="0.3">
      <c r="C41" s="12" t="s">
        <v>48</v>
      </c>
      <c r="D41" s="13">
        <v>31.99</v>
      </c>
      <c r="E41" s="7" t="s">
        <v>46</v>
      </c>
      <c r="F41" s="17" t="s">
        <v>51</v>
      </c>
    </row>
    <row r="42" spans="1:6" ht="15.75" thickBot="1" x14ac:dyDescent="0.3">
      <c r="C42" s="12" t="s">
        <v>37</v>
      </c>
      <c r="D42" s="13">
        <f>D40-D41</f>
        <v>6.8599999999999959</v>
      </c>
      <c r="E42" s="8" t="s">
        <v>50</v>
      </c>
      <c r="F42" s="3" t="s">
        <v>50</v>
      </c>
    </row>
  </sheetData>
  <mergeCells count="12">
    <mergeCell ref="A34:A37"/>
    <mergeCell ref="B34:B37"/>
    <mergeCell ref="C34:C37"/>
    <mergeCell ref="A23:A26"/>
    <mergeCell ref="B23:B26"/>
    <mergeCell ref="C23:C26"/>
    <mergeCell ref="A1:A4"/>
    <mergeCell ref="B1:B4"/>
    <mergeCell ref="C1:C4"/>
    <mergeCell ref="A14:A17"/>
    <mergeCell ref="B14:B17"/>
    <mergeCell ref="C14:C1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NOx Offset for TCM</vt:lpstr>
      <vt:lpstr>NOx Offset Overview - History</vt:lpstr>
    </vt:vector>
  </TitlesOfParts>
  <Company>Georgia Department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grodzinsky</dc:creator>
  <cp:lastModifiedBy>Grodzinsky, Gil</cp:lastModifiedBy>
  <cp:lastPrinted>2018-08-22T14:11:42Z</cp:lastPrinted>
  <dcterms:created xsi:type="dcterms:W3CDTF">2017-08-24T16:53:29Z</dcterms:created>
  <dcterms:modified xsi:type="dcterms:W3CDTF">2019-02-20T14:20:18Z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44064693-c5ff-4166-a935-3aa5bf5a0471</vt:lpwstr>
  </property>
</Properties>
</file>