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mby\Desktop\"/>
    </mc:Choice>
  </mc:AlternateContent>
  <xr:revisionPtr revIDLastSave="0" documentId="8_{42E60407-441A-4F80-937D-81AB07AE9F2C}" xr6:coauthVersionLast="44" xr6:coauthVersionMax="44" xr10:uidLastSave="{00000000-0000-0000-0000-000000000000}"/>
  <bookViews>
    <workbookView xWindow="16284" yWindow="-108" windowWidth="15576" windowHeight="11904" tabRatio="961" xr2:uid="{00000000-000D-0000-FFFF-FFFF00000000}"/>
  </bookViews>
  <sheets>
    <sheet name="Offset" sheetId="19" r:id="rId1"/>
    <sheet name="Sheet1" sheetId="2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9" l="1"/>
  <c r="F10" i="19" l="1"/>
  <c r="F9" i="19"/>
  <c r="I7" i="19"/>
  <c r="H7" i="19"/>
  <c r="H6" i="19"/>
  <c r="H9" i="19" l="1"/>
  <c r="I9" i="19"/>
  <c r="H10" i="19"/>
  <c r="I10" i="19"/>
  <c r="H11" i="19" l="1"/>
  <c r="I11" i="19"/>
</calcChain>
</file>

<file path=xl/sharedStrings.xml><?xml version="1.0" encoding="utf-8"?>
<sst xmlns="http://schemas.openxmlformats.org/spreadsheetml/2006/main" count="21" uniqueCount="18">
  <si>
    <t xml:space="preserve"> </t>
  </si>
  <si>
    <t>NS</t>
  </si>
  <si>
    <t>NOx</t>
  </si>
  <si>
    <t>Project Emissions Summary - GP Series  vs GP33ECO Mother</t>
  </si>
  <si>
    <t>Scenario</t>
  </si>
  <si>
    <t>BSFC</t>
  </si>
  <si>
    <t>Annual Emissions (ton/yr)</t>
  </si>
  <si>
    <t>PM</t>
  </si>
  <si>
    <t>(bhp-hr/gal)1</t>
  </si>
  <si>
    <t>Activity Factor (gal/yr)</t>
  </si>
  <si>
    <t>Emission Factors (gm/bhp-hr)</t>
  </si>
  <si>
    <t>Target Reduction for 2017</t>
  </si>
  <si>
    <t>NS - Atlanta 2</t>
  </si>
  <si>
    <t>2017 Conversions</t>
  </si>
  <si>
    <t>New Mother GP33ECO</t>
  </si>
  <si>
    <t>Old (Baseline SD)</t>
  </si>
  <si>
    <t>5 mothers</t>
  </si>
  <si>
    <t>0 slugs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</si>
</sst>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1" fontId="0" fillId="0" borderId="0" xfId="0" applyNumberFormat="1"/>
    <xf numFmtId="2" fontId="0" fillId="0" borderId="0" xfId="0" applyNumberFormat="1"/>
    <xf numFmtId="2" fontId="0" fillId="0" borderId="11" xfId="0" applyNumberFormat="1" applyBorder="1"/>
    <xf numFmtId="0" fontId="0" fillId="0" borderId="9" xfId="0" applyBorder="1" applyAlignment="1">
      <alignment horizontal="center"/>
    </xf>
    <xf numFmtId="1" fontId="0" fillId="0" borderId="11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10" xfId="0" applyNumberFormat="1" applyBorder="1"/>
    <xf numFmtId="1" fontId="0" fillId="0" borderId="9" xfId="0" applyNumberFormat="1" applyBorder="1"/>
    <xf numFmtId="0" fontId="0" fillId="2" borderId="3" xfId="0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/>
    <xf numFmtId="0" fontId="0" fillId="3" borderId="1" xfId="0" applyFill="1" applyBorder="1"/>
    <xf numFmtId="0" fontId="0" fillId="3" borderId="6" xfId="0" applyFill="1" applyBorder="1"/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2" fontId="0" fillId="0" borderId="0" xfId="0" applyNumberFormat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8" xfId="0" applyNumberFormat="1" applyFill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4" fontId="0" fillId="0" borderId="0" xfId="1" applyNumberFormat="1" applyFont="1"/>
    <xf numFmtId="0" fontId="0" fillId="0" borderId="8" xfId="0" applyFill="1" applyBorder="1" applyAlignment="1">
      <alignment horizontal="center" vertical="center"/>
    </xf>
    <xf numFmtId="17" fontId="0" fillId="4" borderId="8" xfId="0" applyNumberFormat="1" applyFill="1" applyBorder="1" applyAlignment="1">
      <alignment horizontal="left"/>
    </xf>
    <xf numFmtId="0" fontId="0" fillId="4" borderId="3" xfId="0" applyFill="1" applyBorder="1"/>
    <xf numFmtId="2" fontId="0" fillId="4" borderId="5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2" fontId="0" fillId="4" borderId="7" xfId="0" applyNumberForma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FF00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9"/>
  <sheetViews>
    <sheetView tabSelected="1" topLeftCell="C1" workbookViewId="0">
      <selection activeCell="E12" sqref="E12"/>
    </sheetView>
  </sheetViews>
  <sheetFormatPr defaultRowHeight="14.4" x14ac:dyDescent="0.3"/>
  <cols>
    <col min="1" max="1" width="18.5546875" customWidth="1"/>
    <col min="2" max="2" width="28.6640625" customWidth="1"/>
    <col min="3" max="3" width="25.33203125" customWidth="1"/>
    <col min="4" max="4" width="22.88671875" customWidth="1"/>
    <col min="5" max="5" width="19.109375" customWidth="1"/>
    <col min="6" max="7" width="21.5546875" customWidth="1"/>
    <col min="8" max="8" width="19.88671875" customWidth="1"/>
    <col min="9" max="10" width="16.109375" customWidth="1"/>
    <col min="11" max="11" width="22.33203125" customWidth="1"/>
    <col min="12" max="15" width="17.6640625" customWidth="1"/>
    <col min="16" max="23" width="16.109375" customWidth="1"/>
  </cols>
  <sheetData>
    <row r="1" spans="1:10" ht="15" customHeight="1" x14ac:dyDescent="0.3">
      <c r="A1" s="39"/>
      <c r="B1" t="s">
        <v>12</v>
      </c>
      <c r="D1" s="35"/>
      <c r="J1" s="34"/>
    </row>
    <row r="2" spans="1:10" ht="15" thickBot="1" x14ac:dyDescent="0.35">
      <c r="B2" t="s">
        <v>3</v>
      </c>
      <c r="J2" s="34"/>
    </row>
    <row r="3" spans="1:10" ht="15" thickBot="1" x14ac:dyDescent="0.35">
      <c r="A3" s="44" t="s">
        <v>13</v>
      </c>
      <c r="B3" s="17" t="s">
        <v>4</v>
      </c>
      <c r="C3" s="18" t="s">
        <v>5</v>
      </c>
      <c r="D3" s="19"/>
      <c r="E3" s="19" t="s">
        <v>10</v>
      </c>
      <c r="F3" s="19"/>
      <c r="G3" s="19"/>
      <c r="H3" s="20" t="s">
        <v>6</v>
      </c>
      <c r="I3" s="21"/>
      <c r="J3" s="34"/>
    </row>
    <row r="4" spans="1:10" ht="15" thickBot="1" x14ac:dyDescent="0.35">
      <c r="A4" s="40">
        <v>5</v>
      </c>
      <c r="B4" s="22"/>
      <c r="C4" s="23" t="s">
        <v>8</v>
      </c>
      <c r="D4" s="27" t="s">
        <v>9</v>
      </c>
      <c r="E4" s="24" t="s">
        <v>2</v>
      </c>
      <c r="F4" s="24" t="s">
        <v>7</v>
      </c>
      <c r="G4" s="28"/>
      <c r="H4" s="25" t="s">
        <v>2</v>
      </c>
      <c r="I4" s="26" t="s">
        <v>7</v>
      </c>
    </row>
    <row r="5" spans="1:10" ht="14.25" customHeight="1" thickBot="1" x14ac:dyDescent="0.35">
      <c r="A5" s="31" t="s">
        <v>1</v>
      </c>
      <c r="B5" s="7"/>
      <c r="C5" s="9"/>
      <c r="D5" s="8"/>
      <c r="E5" s="9"/>
      <c r="F5" s="9"/>
      <c r="G5" s="9"/>
      <c r="H5" s="10"/>
      <c r="I5" s="10"/>
    </row>
    <row r="6" spans="1:10" ht="14.25" customHeight="1" thickBot="1" x14ac:dyDescent="0.35">
      <c r="B6" s="7" t="s">
        <v>15</v>
      </c>
      <c r="C6" s="9">
        <v>11.19</v>
      </c>
      <c r="D6" s="8">
        <v>52000</v>
      </c>
      <c r="E6" s="9">
        <v>18.100000000000001</v>
      </c>
      <c r="F6" s="9">
        <v>0.52</v>
      </c>
      <c r="G6" s="9"/>
      <c r="H6" s="10">
        <f>D6*E6*C6/453.6/2000</f>
        <v>11.609378306878307</v>
      </c>
      <c r="I6" s="33">
        <f>D6*F6*C6/453.6/2000</f>
        <v>0.33352910052910051</v>
      </c>
    </row>
    <row r="7" spans="1:10" ht="14.25" customHeight="1" thickBot="1" x14ac:dyDescent="0.35">
      <c r="A7" t="s">
        <v>16</v>
      </c>
      <c r="B7" s="13" t="s">
        <v>14</v>
      </c>
      <c r="C7" s="14">
        <v>14.28</v>
      </c>
      <c r="D7" s="15">
        <v>41600</v>
      </c>
      <c r="E7" s="14">
        <v>9.7899999999999991</v>
      </c>
      <c r="F7" s="14">
        <v>0.09</v>
      </c>
      <c r="G7" s="14"/>
      <c r="H7" s="16">
        <f>D7*E7*C7/453.6/2000</f>
        <v>6.410637037037036</v>
      </c>
      <c r="I7" s="32">
        <f>D7*F7*C7/453.6/2000</f>
        <v>5.8933333333333331E-2</v>
      </c>
    </row>
    <row r="8" spans="1:10" ht="14.25" customHeight="1" thickBot="1" x14ac:dyDescent="0.35">
      <c r="A8" t="s">
        <v>17</v>
      </c>
      <c r="C8" s="5"/>
      <c r="D8" s="5"/>
      <c r="E8" s="5"/>
      <c r="F8" s="5"/>
      <c r="G8" s="5"/>
      <c r="H8" s="29"/>
      <c r="I8" s="29"/>
    </row>
    <row r="9" spans="1:10" ht="15" thickBot="1" x14ac:dyDescent="0.35">
      <c r="D9" s="41">
        <v>43070</v>
      </c>
      <c r="E9" s="12">
        <v>5</v>
      </c>
      <c r="F9" s="11" t="str">
        <f>$B$6</f>
        <v>Old (Baseline SD)</v>
      </c>
      <c r="G9" s="6"/>
      <c r="H9" s="30">
        <f>$H$6*E9</f>
        <v>58.046891534391534</v>
      </c>
      <c r="I9" s="36">
        <f>$I$6*E9</f>
        <v>1.6676455026455026</v>
      </c>
    </row>
    <row r="10" spans="1:10" ht="15" thickBot="1" x14ac:dyDescent="0.35">
      <c r="E10" s="1">
        <v>5</v>
      </c>
      <c r="F10" s="3" t="str">
        <f>$B$7</f>
        <v>New Mother GP33ECO</v>
      </c>
      <c r="G10" s="2"/>
      <c r="H10" s="38">
        <f>$H$7*E10</f>
        <v>32.053185185185178</v>
      </c>
      <c r="I10" s="37">
        <f>$I$7*E10</f>
        <v>0.29466666666666663</v>
      </c>
    </row>
    <row r="11" spans="1:10" ht="15" thickBot="1" x14ac:dyDescent="0.35">
      <c r="F11" s="42" t="s">
        <v>11</v>
      </c>
      <c r="G11" s="42"/>
      <c r="H11" s="45">
        <f>ROUND(H9-H10,2)</f>
        <v>25.99</v>
      </c>
      <c r="I11" s="43">
        <f>I9-I10</f>
        <v>1.372978835978836</v>
      </c>
    </row>
    <row r="16" spans="1:10" x14ac:dyDescent="0.3">
      <c r="H16" t="s">
        <v>0</v>
      </c>
    </row>
    <row r="18" spans="2:15" x14ac:dyDescent="0.3">
      <c r="B18" t="s">
        <v>0</v>
      </c>
    </row>
    <row r="23" spans="2:15" ht="16.5" customHeight="1" x14ac:dyDescent="0.3">
      <c r="O23" s="4"/>
    </row>
    <row r="39" ht="14.25" customHeight="1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H20" sqref="H2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Offset</vt:lpstr>
      <vt:lpstr>Sheet1</vt:lpstr>
    </vt:vector>
  </TitlesOfParts>
  <Company>Georgia Department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McDonald</dc:creator>
  <cp:lastModifiedBy>Hamby, Terri</cp:lastModifiedBy>
  <cp:lastPrinted>2018-02-07T15:44:09Z</cp:lastPrinted>
  <dcterms:created xsi:type="dcterms:W3CDTF">2014-11-05T14:51:16Z</dcterms:created>
  <dcterms:modified xsi:type="dcterms:W3CDTF">2019-10-09T16:24:28Z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0637f3d2-332d-493f-bfa2-cbff844ab0e0</vt:lpwstr>
  </property>
</Properties>
</file>