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0"/>
  </bookViews>
  <sheets>
    <sheet name="readme" sheetId="1" r:id="rId1"/>
    <sheet name="OSD" sheetId="2" r:id="rId2"/>
    <sheet name="OSD_scc" sheetId="3" r:id="rId3"/>
    <sheet name="ATLCNTY" sheetId="4" r:id="rId4"/>
  </sheets>
  <definedNames>
    <definedName name="_xlnm._FilterDatabase" localSheetId="2" hidden="1">'OSD_scc'!$A$3:$K$214</definedName>
  </definedNames>
  <calcPr fullCalcOnLoad="1"/>
</workbook>
</file>

<file path=xl/sharedStrings.xml><?xml version="1.0" encoding="utf-8"?>
<sst xmlns="http://schemas.openxmlformats.org/spreadsheetml/2006/main" count="1294" uniqueCount="409">
  <si>
    <t>SCC</t>
  </si>
  <si>
    <t>FIPSStateId</t>
  </si>
  <si>
    <t>FIPSCountyId</t>
  </si>
  <si>
    <t>Notes</t>
  </si>
  <si>
    <t>NH3</t>
  </si>
  <si>
    <t>NOX</t>
  </si>
  <si>
    <t>PM10_PRI</t>
  </si>
  <si>
    <t>PM25_PRI</t>
  </si>
  <si>
    <t>SO2</t>
  </si>
  <si>
    <t>VOC</t>
  </si>
  <si>
    <t>CO</t>
  </si>
  <si>
    <t>2. Remove emissiosn with VMT (i.e. motor cycle)</t>
  </si>
  <si>
    <t>3. Remove emission estimates from the NMIM output for the airport GSE SCCs (i.e., SCCs 2265008005, 2267008005, and 2270008005). This part is included in aircraft sector.</t>
  </si>
  <si>
    <t>13</t>
  </si>
  <si>
    <t>2260001010</t>
  </si>
  <si>
    <t>2260001020</t>
  </si>
  <si>
    <t>2260001030</t>
  </si>
  <si>
    <t>2260001060</t>
  </si>
  <si>
    <t>2260002006</t>
  </si>
  <si>
    <t>2260002009</t>
  </si>
  <si>
    <t>2260002021</t>
  </si>
  <si>
    <t>2260002027</t>
  </si>
  <si>
    <t>2260002039</t>
  </si>
  <si>
    <t>2260002054</t>
  </si>
  <si>
    <t>2260003030</t>
  </si>
  <si>
    <t>2260003040</t>
  </si>
  <si>
    <t>2260004015</t>
  </si>
  <si>
    <t>2260004016</t>
  </si>
  <si>
    <t>2260004020</t>
  </si>
  <si>
    <t>2260004021</t>
  </si>
  <si>
    <t>2260004025</t>
  </si>
  <si>
    <t>2260004026</t>
  </si>
  <si>
    <t>2260004030</t>
  </si>
  <si>
    <t>2260004031</t>
  </si>
  <si>
    <t>2260004035</t>
  </si>
  <si>
    <t>2260004036</t>
  </si>
  <si>
    <t>2260004071</t>
  </si>
  <si>
    <t>2260005035</t>
  </si>
  <si>
    <t>2260006005</t>
  </si>
  <si>
    <t>2260006010</t>
  </si>
  <si>
    <t>2260006015</t>
  </si>
  <si>
    <t>2260006035</t>
  </si>
  <si>
    <t>2260007005</t>
  </si>
  <si>
    <t>2265001010</t>
  </si>
  <si>
    <t>2265001030</t>
  </si>
  <si>
    <t>2265001050</t>
  </si>
  <si>
    <t>2265001060</t>
  </si>
  <si>
    <t>2265002003</t>
  </si>
  <si>
    <t>2265002006</t>
  </si>
  <si>
    <t>2265002009</t>
  </si>
  <si>
    <t>2265002015</t>
  </si>
  <si>
    <t>2265002021</t>
  </si>
  <si>
    <t>2265002024</t>
  </si>
  <si>
    <t>2265002027</t>
  </si>
  <si>
    <t>2265002030</t>
  </si>
  <si>
    <t>2265002033</t>
  </si>
  <si>
    <t>2265002039</t>
  </si>
  <si>
    <t>2265002042</t>
  </si>
  <si>
    <t>2265002045</t>
  </si>
  <si>
    <t>2265002054</t>
  </si>
  <si>
    <t>2265002057</t>
  </si>
  <si>
    <t>2265002060</t>
  </si>
  <si>
    <t>2265002066</t>
  </si>
  <si>
    <t>2265002072</t>
  </si>
  <si>
    <t>2265002078</t>
  </si>
  <si>
    <t>2265002081</t>
  </si>
  <si>
    <t>2265003010</t>
  </si>
  <si>
    <t>2265003020</t>
  </si>
  <si>
    <t>2265003030</t>
  </si>
  <si>
    <t>2265003040</t>
  </si>
  <si>
    <t>2265003050</t>
  </si>
  <si>
    <t>2265003060</t>
  </si>
  <si>
    <t>2265003070</t>
  </si>
  <si>
    <t>2265004010</t>
  </si>
  <si>
    <t>2265004011</t>
  </si>
  <si>
    <t>2265004015</t>
  </si>
  <si>
    <t>2265004016</t>
  </si>
  <si>
    <t>2265004025</t>
  </si>
  <si>
    <t>2265004026</t>
  </si>
  <si>
    <t>2265004030</t>
  </si>
  <si>
    <t>2265004031</t>
  </si>
  <si>
    <t>2265004035</t>
  </si>
  <si>
    <t>2265004036</t>
  </si>
  <si>
    <t>2265004040</t>
  </si>
  <si>
    <t>2265004041</t>
  </si>
  <si>
    <t>2265004046</t>
  </si>
  <si>
    <t>2265004051</t>
  </si>
  <si>
    <t>2265004055</t>
  </si>
  <si>
    <t>2265004056</t>
  </si>
  <si>
    <t>2265004066</t>
  </si>
  <si>
    <t>2265004071</t>
  </si>
  <si>
    <t>2265004075</t>
  </si>
  <si>
    <t>2265004076</t>
  </si>
  <si>
    <t>2265005010</t>
  </si>
  <si>
    <t>2265005015</t>
  </si>
  <si>
    <t>2265005020</t>
  </si>
  <si>
    <t>2265005025</t>
  </si>
  <si>
    <t>2265005030</t>
  </si>
  <si>
    <t>2265005035</t>
  </si>
  <si>
    <t>2265005040</t>
  </si>
  <si>
    <t>2265005045</t>
  </si>
  <si>
    <t>2265005055</t>
  </si>
  <si>
    <t>2265005060</t>
  </si>
  <si>
    <t>2265006005</t>
  </si>
  <si>
    <t>2265006010</t>
  </si>
  <si>
    <t>2265006015</t>
  </si>
  <si>
    <t>2265006025</t>
  </si>
  <si>
    <t>2265006030</t>
  </si>
  <si>
    <t>2265006035</t>
  </si>
  <si>
    <t>2265007010</t>
  </si>
  <si>
    <t>2265007015</t>
  </si>
  <si>
    <t>2265010010</t>
  </si>
  <si>
    <t>2267001060</t>
  </si>
  <si>
    <t>2267002003</t>
  </si>
  <si>
    <t>2267002015</t>
  </si>
  <si>
    <t>2267002021</t>
  </si>
  <si>
    <t>2267002024</t>
  </si>
  <si>
    <t>2267002030</t>
  </si>
  <si>
    <t>2267002033</t>
  </si>
  <si>
    <t>2267002039</t>
  </si>
  <si>
    <t>2267002045</t>
  </si>
  <si>
    <t>2267002054</t>
  </si>
  <si>
    <t>2267002057</t>
  </si>
  <si>
    <t>2267002060</t>
  </si>
  <si>
    <t>2267002066</t>
  </si>
  <si>
    <t>2267002072</t>
  </si>
  <si>
    <t>2267002081</t>
  </si>
  <si>
    <t>2267003010</t>
  </si>
  <si>
    <t>2267003020</t>
  </si>
  <si>
    <t>2267003030</t>
  </si>
  <si>
    <t>2267003040</t>
  </si>
  <si>
    <t>2267003050</t>
  </si>
  <si>
    <t>2267003070</t>
  </si>
  <si>
    <t>2267004066</t>
  </si>
  <si>
    <t>2267005055</t>
  </si>
  <si>
    <t>2267005060</t>
  </si>
  <si>
    <t>2267006005</t>
  </si>
  <si>
    <t>2267006010</t>
  </si>
  <si>
    <t>2267006015</t>
  </si>
  <si>
    <t>2267006025</t>
  </si>
  <si>
    <t>2267006030</t>
  </si>
  <si>
    <t>2267006035</t>
  </si>
  <si>
    <t>2268002081</t>
  </si>
  <si>
    <t>2268003020</t>
  </si>
  <si>
    <t>2268003030</t>
  </si>
  <si>
    <t>2268003040</t>
  </si>
  <si>
    <t>2268003060</t>
  </si>
  <si>
    <t>2268003070</t>
  </si>
  <si>
    <t>2268005055</t>
  </si>
  <si>
    <t>2268005060</t>
  </si>
  <si>
    <t>2268006005</t>
  </si>
  <si>
    <t>2268006010</t>
  </si>
  <si>
    <t>2268006015</t>
  </si>
  <si>
    <t>2268006020</t>
  </si>
  <si>
    <t>2268006035</t>
  </si>
  <si>
    <t>2268010010</t>
  </si>
  <si>
    <t>2270001060</t>
  </si>
  <si>
    <t>2270002003</t>
  </si>
  <si>
    <t>2270002006</t>
  </si>
  <si>
    <t>2270002009</t>
  </si>
  <si>
    <t>2270002015</t>
  </si>
  <si>
    <t>2270002018</t>
  </si>
  <si>
    <t>2270002021</t>
  </si>
  <si>
    <t>2270002024</t>
  </si>
  <si>
    <t>2270002027</t>
  </si>
  <si>
    <t>2270002030</t>
  </si>
  <si>
    <t>2270002033</t>
  </si>
  <si>
    <t>2270002036</t>
  </si>
  <si>
    <t>2270002039</t>
  </si>
  <si>
    <t>2270002042</t>
  </si>
  <si>
    <t>2270002045</t>
  </si>
  <si>
    <t>2270002048</t>
  </si>
  <si>
    <t>2270002051</t>
  </si>
  <si>
    <t>2270002054</t>
  </si>
  <si>
    <t>2270002057</t>
  </si>
  <si>
    <t>2270002060</t>
  </si>
  <si>
    <t>2270002066</t>
  </si>
  <si>
    <t>2270002069</t>
  </si>
  <si>
    <t>2270002072</t>
  </si>
  <si>
    <t>2270002075</t>
  </si>
  <si>
    <t>2270002078</t>
  </si>
  <si>
    <t>2270002081</t>
  </si>
  <si>
    <t>2270003010</t>
  </si>
  <si>
    <t>2270003020</t>
  </si>
  <si>
    <t>2270003030</t>
  </si>
  <si>
    <t>2270003040</t>
  </si>
  <si>
    <t>2270003050</t>
  </si>
  <si>
    <t>2270003060</t>
  </si>
  <si>
    <t>2270003070</t>
  </si>
  <si>
    <t>2270004031</t>
  </si>
  <si>
    <t>2270004036</t>
  </si>
  <si>
    <t>2270004046</t>
  </si>
  <si>
    <t>2270004056</t>
  </si>
  <si>
    <t>2270004066</t>
  </si>
  <si>
    <t>2270004071</t>
  </si>
  <si>
    <t>2270004076</t>
  </si>
  <si>
    <t>2270005010</t>
  </si>
  <si>
    <t>2270005015</t>
  </si>
  <si>
    <t>2270005020</t>
  </si>
  <si>
    <t>2270005025</t>
  </si>
  <si>
    <t>2270005030</t>
  </si>
  <si>
    <t>2270005035</t>
  </si>
  <si>
    <t>2270005040</t>
  </si>
  <si>
    <t>2270005045</t>
  </si>
  <si>
    <t>2270005055</t>
  </si>
  <si>
    <t>2270005060</t>
  </si>
  <si>
    <t>2270006005</t>
  </si>
  <si>
    <t>2270006010</t>
  </si>
  <si>
    <t>2270006015</t>
  </si>
  <si>
    <t>2270006020</t>
  </si>
  <si>
    <t>2270006025</t>
  </si>
  <si>
    <t>2270006030</t>
  </si>
  <si>
    <t>2270006035</t>
  </si>
  <si>
    <t>2270007010</t>
  </si>
  <si>
    <t>2270007015</t>
  </si>
  <si>
    <t>2270009010</t>
  </si>
  <si>
    <t>2270010010</t>
  </si>
  <si>
    <t>2282005010</t>
  </si>
  <si>
    <t>2282005015</t>
  </si>
  <si>
    <t>2282010005</t>
  </si>
  <si>
    <t>2282020005</t>
  </si>
  <si>
    <t>2282020010</t>
  </si>
  <si>
    <t>2285002015</t>
  </si>
  <si>
    <t>2285004015</t>
  </si>
  <si>
    <t>2285006015</t>
  </si>
  <si>
    <t>15</t>
  </si>
  <si>
    <t>45</t>
  </si>
  <si>
    <t>57</t>
  </si>
  <si>
    <t>63</t>
  </si>
  <si>
    <t>67</t>
  </si>
  <si>
    <t>77</t>
  </si>
  <si>
    <t>89</t>
  </si>
  <si>
    <t>97</t>
  </si>
  <si>
    <t>113</t>
  </si>
  <si>
    <t>117</t>
  </si>
  <si>
    <t>121</t>
  </si>
  <si>
    <t>135</t>
  </si>
  <si>
    <t>139</t>
  </si>
  <si>
    <t>151</t>
  </si>
  <si>
    <t>217</t>
  </si>
  <si>
    <t>223</t>
  </si>
  <si>
    <t>247</t>
  </si>
  <si>
    <t>255</t>
  </si>
  <si>
    <t>297</t>
  </si>
  <si>
    <t>1. NMIM run for 2017 and 2024: Use 2008 meteorology for 2017 and 2024 and defaults for other inputs</t>
  </si>
  <si>
    <t>nonroad model, 2008, tons, June-August</t>
  </si>
  <si>
    <t>nonroad model, 2017, tons, June-August</t>
  </si>
  <si>
    <t>nonroad model, 2024, tons, June-August</t>
  </si>
  <si>
    <t>Barrow</t>
  </si>
  <si>
    <t>Bartow</t>
  </si>
  <si>
    <t>Carroll</t>
  </si>
  <si>
    <t>Cherokee</t>
  </si>
  <si>
    <t>Clayton</t>
  </si>
  <si>
    <t>Cobb</t>
  </si>
  <si>
    <t>Coweta</t>
  </si>
  <si>
    <t>De Kalb</t>
  </si>
  <si>
    <t>Douglas</t>
  </si>
  <si>
    <t>Fayette</t>
  </si>
  <si>
    <t>Forsyth</t>
  </si>
  <si>
    <t>Fulton</t>
  </si>
  <si>
    <t>Gwinnett</t>
  </si>
  <si>
    <t>Hall</t>
  </si>
  <si>
    <t>Heard</t>
  </si>
  <si>
    <t>Henry</t>
  </si>
  <si>
    <t>Newton</t>
  </si>
  <si>
    <t>Paulding</t>
  </si>
  <si>
    <t>Putnam</t>
  </si>
  <si>
    <t>Rockdale</t>
  </si>
  <si>
    <t>Spalding</t>
  </si>
  <si>
    <t>Walton</t>
  </si>
  <si>
    <t>CNTY</t>
  </si>
  <si>
    <t>FIPs</t>
  </si>
  <si>
    <t>FIPS</t>
  </si>
  <si>
    <t>tons/day</t>
  </si>
  <si>
    <t>13013</t>
  </si>
  <si>
    <t>13015</t>
  </si>
  <si>
    <t>13045</t>
  </si>
  <si>
    <t>13057</t>
  </si>
  <si>
    <t>13063</t>
  </si>
  <si>
    <t>13067</t>
  </si>
  <si>
    <t>13077</t>
  </si>
  <si>
    <t>13089</t>
  </si>
  <si>
    <t>13097</t>
  </si>
  <si>
    <t>13113</t>
  </si>
  <si>
    <t>13117</t>
  </si>
  <si>
    <t>13121</t>
  </si>
  <si>
    <t>13135</t>
  </si>
  <si>
    <t>13139</t>
  </si>
  <si>
    <t>13149</t>
  </si>
  <si>
    <t>13151</t>
  </si>
  <si>
    <t>13217</t>
  </si>
  <si>
    <t>13223</t>
  </si>
  <si>
    <t>13237</t>
  </si>
  <si>
    <t>13247</t>
  </si>
  <si>
    <t>13255</t>
  </si>
  <si>
    <t>13297</t>
  </si>
  <si>
    <t>Partial county fraction</t>
  </si>
  <si>
    <t>SCC Level One</t>
  </si>
  <si>
    <t>SCC Level Two</t>
  </si>
  <si>
    <t>SCC Level Three</t>
  </si>
  <si>
    <t>SCC Level Four</t>
  </si>
  <si>
    <t>Mobile Sources</t>
  </si>
  <si>
    <t>Off-highway Vehicle Gasoline, 2-Stroke</t>
  </si>
  <si>
    <t>Recreational Equipment</t>
  </si>
  <si>
    <t>Motorcycles: Off-road</t>
  </si>
  <si>
    <t>Snowmobiles</t>
  </si>
  <si>
    <t>All Terrain Vehicles</t>
  </si>
  <si>
    <t>Specialty Vehicles/Carts</t>
  </si>
  <si>
    <t>Construction and Mining Equipment</t>
  </si>
  <si>
    <t>Tampers/Rammers</t>
  </si>
  <si>
    <t>Plate Compactors</t>
  </si>
  <si>
    <t>Paving Equipment</t>
  </si>
  <si>
    <t>Signal Boards/Light Plants</t>
  </si>
  <si>
    <t>Concrete/Industrial Saws</t>
  </si>
  <si>
    <t>Crushing/Processing Equipment</t>
  </si>
  <si>
    <t>Industrial Equipment</t>
  </si>
  <si>
    <t>Sweepers/Scrubbers</t>
  </si>
  <si>
    <t>Other General Industrial Equipment</t>
  </si>
  <si>
    <t>Lawn and Garden Equipment</t>
  </si>
  <si>
    <t>Rotary Tillers &lt; 6 HP (Residential)</t>
  </si>
  <si>
    <t>Rotary Tillers &lt; 6 HP (Commercial)</t>
  </si>
  <si>
    <t>Chain Saws &lt; 6 HP (Residential)</t>
  </si>
  <si>
    <t>Chain Saws &lt; 6 HP (Commercial)</t>
  </si>
  <si>
    <t>Trimmers/Edgers/Brush Cutters (Residential)</t>
  </si>
  <si>
    <t>Trimmers/Edgers/Brush Cutters (Commercial)</t>
  </si>
  <si>
    <t>Leafblowers/Vacuums (Residential)</t>
  </si>
  <si>
    <t>Leafblowers/Vacuums (Commercial)</t>
  </si>
  <si>
    <t>Snowblowers (Residential)</t>
  </si>
  <si>
    <t>Snowblowers (Commercial)</t>
  </si>
  <si>
    <t>Turf Equipment (Commercial)</t>
  </si>
  <si>
    <t>Agricultural Equipment</t>
  </si>
  <si>
    <t>Sprayers</t>
  </si>
  <si>
    <t>Commercial Equipment</t>
  </si>
  <si>
    <t>Generator Sets</t>
  </si>
  <si>
    <t>Pumps</t>
  </si>
  <si>
    <t>Air Compressors</t>
  </si>
  <si>
    <t>Hydro-power Units</t>
  </si>
  <si>
    <t>Logging Equipment</t>
  </si>
  <si>
    <t>Chain Saws : 6 HP</t>
  </si>
  <si>
    <t>Off-highway Vehicle Gasoline, 4-Stroke</t>
  </si>
  <si>
    <t>Golf Carts</t>
  </si>
  <si>
    <t>Pavers</t>
  </si>
  <si>
    <t>Rollers</t>
  </si>
  <si>
    <t>Surfacing Equipment</t>
  </si>
  <si>
    <t>Trenchers</t>
  </si>
  <si>
    <t>Bore/Drill Rigs</t>
  </si>
  <si>
    <t>Cement and Mortar Mixers</t>
  </si>
  <si>
    <t>Cranes</t>
  </si>
  <si>
    <t>Rough Terrain Forklifts</t>
  </si>
  <si>
    <t>Rubber Tire Loaders</t>
  </si>
  <si>
    <t>Tractors/Loaders/Backhoes</t>
  </si>
  <si>
    <t>Skid Steer Loaders</t>
  </si>
  <si>
    <t>Dumpers/Tenders</t>
  </si>
  <si>
    <t>Other Construction Equipment</t>
  </si>
  <si>
    <t>Aerial Lifts</t>
  </si>
  <si>
    <t>Forklifts</t>
  </si>
  <si>
    <t>Other Material Handling Equipment</t>
  </si>
  <si>
    <t>AC\Refrigeration</t>
  </si>
  <si>
    <t>Terminal Tractors</t>
  </si>
  <si>
    <t>Lawn Mowers (Residential)</t>
  </si>
  <si>
    <t>Lawn Mowers (Commercial)</t>
  </si>
  <si>
    <t>Rear Engine Riding Mowers (Residential)</t>
  </si>
  <si>
    <t>Rear Engine Riding Mowers (Commercial)</t>
  </si>
  <si>
    <t>Front Mowers (Commercial)</t>
  </si>
  <si>
    <t>Shredders &lt; 6 HP (Commercial)</t>
  </si>
  <si>
    <t>Lawn and Garden Tractors (Residential)</t>
  </si>
  <si>
    <t>Lawn and Garden Tractors (Commercial)</t>
  </si>
  <si>
    <t>Chippers/Stump Grinders (Commercial)</t>
  </si>
  <si>
    <t>Other Lawn and Garden Equipment (Residential)</t>
  </si>
  <si>
    <t>Other Lawn and Garden Equipment (Commercial)</t>
  </si>
  <si>
    <t>2-Wheel Tractors</t>
  </si>
  <si>
    <t>Agricultural Tractors</t>
  </si>
  <si>
    <t>Combines</t>
  </si>
  <si>
    <t>Balers</t>
  </si>
  <si>
    <t>Agricultural Mowers</t>
  </si>
  <si>
    <t>Tillers : 6 HP</t>
  </si>
  <si>
    <t>Swathers</t>
  </si>
  <si>
    <t>Other Agricultural Equipment</t>
  </si>
  <si>
    <t>Irrigation Sets</t>
  </si>
  <si>
    <t>Welders</t>
  </si>
  <si>
    <t>Pressure Washers</t>
  </si>
  <si>
    <t>Shredders : 6 HP</t>
  </si>
  <si>
    <t>Forest Eqp - Feller/Bunch/Skidder</t>
  </si>
  <si>
    <t>Other Oil Field Equipment</t>
  </si>
  <si>
    <t>LPG</t>
  </si>
  <si>
    <t>CNG</t>
  </si>
  <si>
    <t>Gas Compressors</t>
  </si>
  <si>
    <t>Off-highway Vehicle Diesel</t>
  </si>
  <si>
    <t>Scrapers</t>
  </si>
  <si>
    <t>Excavators</t>
  </si>
  <si>
    <t>Graders</t>
  </si>
  <si>
    <t>Off-highway Trucks</t>
  </si>
  <si>
    <t>Crawler Tractor/Dozers</t>
  </si>
  <si>
    <t>Off-highway Tractors</t>
  </si>
  <si>
    <t>Underground Mining Equipment</t>
  </si>
  <si>
    <t>Other Underground Mining Equipment</t>
  </si>
  <si>
    <t>Pleasure Craft</t>
  </si>
  <si>
    <t>Gasoline 2-Stroke</t>
  </si>
  <si>
    <t>Outboard</t>
  </si>
  <si>
    <t>Personal Water Craft</t>
  </si>
  <si>
    <t>Gasoline 4-Stroke</t>
  </si>
  <si>
    <t>Inboard/Sterndrive</t>
  </si>
  <si>
    <t>Diesel</t>
  </si>
  <si>
    <t>Railroad Equipment</t>
  </si>
  <si>
    <t>Railway Maintenance</t>
  </si>
  <si>
    <t>Gasoline, 4-Stroke</t>
  </si>
  <si>
    <t>total emissions in June, July and August</t>
  </si>
  <si>
    <t>Ozone season daily emissions</t>
  </si>
  <si>
    <t>CNTY_short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</si>
</sst>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%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wrapText="1"/>
      <protection/>
    </xf>
    <xf numFmtId="167" fontId="0" fillId="0" borderId="0" xfId="0" applyNumberFormat="1" applyAlignment="1">
      <alignment/>
    </xf>
    <xf numFmtId="167" fontId="3" fillId="33" borderId="10" xfId="56" applyNumberFormat="1" applyFont="1" applyFill="1" applyBorder="1" applyAlignment="1">
      <alignment horizontal="center"/>
      <protection/>
    </xf>
    <xf numFmtId="167" fontId="3" fillId="0" borderId="11" xfId="56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3" fillId="0" borderId="0" xfId="56" applyFont="1" applyFill="1" applyBorder="1" applyAlignment="1">
      <alignment wrapText="1"/>
      <protection/>
    </xf>
    <xf numFmtId="167" fontId="3" fillId="0" borderId="0" xfId="56" applyNumberFormat="1" applyFont="1" applyFill="1" applyBorder="1" applyAlignment="1">
      <alignment horizontal="right" wrapText="1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wrapText="1"/>
      <protection/>
    </xf>
    <xf numFmtId="167" fontId="3" fillId="0" borderId="11" xfId="57" applyNumberFormat="1" applyFont="1" applyFill="1" applyBorder="1" applyAlignment="1">
      <alignment horizontal="right" wrapText="1"/>
      <protection/>
    </xf>
    <xf numFmtId="0" fontId="3" fillId="34" borderId="12" xfId="55" applyFont="1" applyFill="1" applyBorder="1" applyAlignment="1">
      <alignment horizontal="center"/>
      <protection/>
    </xf>
    <xf numFmtId="168" fontId="0" fillId="0" borderId="0" xfId="62" applyNumberFormat="1" applyFont="1" applyAlignment="1">
      <alignment/>
    </xf>
    <xf numFmtId="0" fontId="3" fillId="33" borderId="10" xfId="58" applyFont="1" applyFill="1" applyBorder="1" applyAlignment="1">
      <alignment horizontal="center"/>
      <protection/>
    </xf>
    <xf numFmtId="0" fontId="3" fillId="0" borderId="11" xfId="58" applyFont="1" applyFill="1" applyBorder="1" applyAlignment="1">
      <alignment wrapText="1"/>
      <protection/>
    </xf>
    <xf numFmtId="2" fontId="3" fillId="0" borderId="11" xfId="58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3" fillId="0" borderId="11" xfId="59" applyFont="1" applyFill="1" applyBorder="1" applyAlignment="1">
      <alignment wrapText="1"/>
      <protection/>
    </xf>
    <xf numFmtId="0" fontId="3" fillId="0" borderId="11" xfId="59" applyFont="1" applyFill="1" applyBorder="1" applyAlignment="1">
      <alignment horizontal="righ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onpoint_annual" xfId="55"/>
    <cellStyle name="Normal_OSD" xfId="56"/>
    <cellStyle name="Normal_OSD_1" xfId="57"/>
    <cellStyle name="Normal_OSD_scc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D7" sqref="D7"/>
    </sheetView>
  </sheetViews>
  <sheetFormatPr defaultColWidth="9.140625" defaultRowHeight="12.75"/>
  <sheetData>
    <row r="1" ht="12.75">
      <c r="A1" t="s">
        <v>3</v>
      </c>
    </row>
    <row r="2" ht="12.75">
      <c r="A2" t="s">
        <v>244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A3" sqref="A3:I22"/>
    </sheetView>
  </sheetViews>
  <sheetFormatPr defaultColWidth="9.140625" defaultRowHeight="12.75"/>
  <cols>
    <col min="3" max="3" width="9.57421875" style="4" bestFit="1" customWidth="1"/>
    <col min="4" max="4" width="6.57421875" style="4" bestFit="1" customWidth="1"/>
    <col min="5" max="5" width="8.57421875" style="4" bestFit="1" customWidth="1"/>
    <col min="6" max="7" width="9.7109375" style="4" bestFit="1" customWidth="1"/>
    <col min="8" max="8" width="7.57421875" style="4" bestFit="1" customWidth="1"/>
    <col min="9" max="9" width="8.57421875" style="4" bestFit="1" customWidth="1"/>
    <col min="12" max="12" width="8.57421875" style="0" bestFit="1" customWidth="1"/>
    <col min="13" max="14" width="6.57421875" style="0" bestFit="1" customWidth="1"/>
  </cols>
  <sheetData>
    <row r="1" spans="1:12" ht="12.75">
      <c r="A1" s="1" t="s">
        <v>245</v>
      </c>
      <c r="L1" s="7" t="s">
        <v>273</v>
      </c>
    </row>
    <row r="2" spans="1:14" ht="15">
      <c r="A2" s="2" t="s">
        <v>1</v>
      </c>
      <c r="B2" s="2" t="s">
        <v>2</v>
      </c>
      <c r="C2" s="5" t="s">
        <v>10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272</v>
      </c>
      <c r="K2" s="5" t="s">
        <v>270</v>
      </c>
      <c r="L2" s="5" t="s">
        <v>10</v>
      </c>
      <c r="M2" s="5" t="s">
        <v>9</v>
      </c>
      <c r="N2" s="5" t="s">
        <v>5</v>
      </c>
    </row>
    <row r="3" spans="1:14" ht="15">
      <c r="A3" s="19" t="s">
        <v>13</v>
      </c>
      <c r="B3" s="19" t="s">
        <v>13</v>
      </c>
      <c r="C3" s="20">
        <v>605.9734814461409</v>
      </c>
      <c r="D3" s="20">
        <v>0.07074530756718009</v>
      </c>
      <c r="E3" s="20">
        <v>68.29078608815304</v>
      </c>
      <c r="F3" s="20">
        <v>5.976676803847501</v>
      </c>
      <c r="G3" s="20">
        <v>5.7367810695972</v>
      </c>
      <c r="H3" s="20">
        <v>1.3616747751449096</v>
      </c>
      <c r="I3" s="20">
        <v>45.99999280309909</v>
      </c>
      <c r="J3" t="str">
        <f aca="true" t="shared" si="0" ref="J3:J22">IF(VALUE(B3)&lt;100,A3&amp;"0"&amp;B3,A3&amp;B3)</f>
        <v>13013</v>
      </c>
      <c r="K3" t="str">
        <f>VLOOKUP(J3,ATLCNTY!$A$2:$B$23,2,FALSE)</f>
        <v>Barrow</v>
      </c>
      <c r="L3" s="4">
        <f>C3/92</f>
        <v>6.5866682765884885</v>
      </c>
      <c r="M3" s="4">
        <f>I3/92</f>
        <v>0.4999999217728162</v>
      </c>
      <c r="N3" s="4">
        <f>E3/92</f>
        <v>0.7422911531320983</v>
      </c>
    </row>
    <row r="4" spans="1:14" ht="15">
      <c r="A4" s="19" t="s">
        <v>13</v>
      </c>
      <c r="B4" s="19" t="s">
        <v>225</v>
      </c>
      <c r="C4" s="20">
        <v>1612.2025629647974</v>
      </c>
      <c r="D4" s="20">
        <v>0.17595264647909978</v>
      </c>
      <c r="E4" s="20">
        <v>158.1305401852299</v>
      </c>
      <c r="F4" s="20">
        <v>15.476200958561998</v>
      </c>
      <c r="G4" s="20">
        <v>14.741737635827988</v>
      </c>
      <c r="H4" s="20">
        <v>2.9219196855992986</v>
      </c>
      <c r="I4" s="20">
        <v>223.0625890452668</v>
      </c>
      <c r="J4" t="str">
        <f t="shared" si="0"/>
        <v>13015</v>
      </c>
      <c r="K4" t="str">
        <f>VLOOKUP(J4,ATLCNTY!$A$2:$B$23,2,FALSE)</f>
        <v>Bartow</v>
      </c>
      <c r="L4" s="4">
        <f aca="true" t="shared" si="1" ref="L4:L22">C4/92</f>
        <v>17.523940901791274</v>
      </c>
      <c r="M4" s="4">
        <f aca="true" t="shared" si="2" ref="M4:M22">I4/92</f>
        <v>2.4245933591876825</v>
      </c>
      <c r="N4" s="4">
        <f aca="true" t="shared" si="3" ref="N4:N22">E4/92</f>
        <v>1.7188102194046728</v>
      </c>
    </row>
    <row r="5" spans="1:14" ht="15">
      <c r="A5" s="19" t="s">
        <v>13</v>
      </c>
      <c r="B5" s="19" t="s">
        <v>226</v>
      </c>
      <c r="C5" s="20">
        <v>1258.9705833557991</v>
      </c>
      <c r="D5" s="20">
        <v>0.15808600309770032</v>
      </c>
      <c r="E5" s="20">
        <v>149.4420100420603</v>
      </c>
      <c r="F5" s="20">
        <v>14.275035223614017</v>
      </c>
      <c r="G5" s="20">
        <v>13.64365763303398</v>
      </c>
      <c r="H5" s="20">
        <v>2.9486528673768015</v>
      </c>
      <c r="I5" s="20">
        <v>165.02896785818388</v>
      </c>
      <c r="J5" t="str">
        <f t="shared" si="0"/>
        <v>13045</v>
      </c>
      <c r="K5" t="str">
        <f>VLOOKUP(J5,ATLCNTY!$A$2:$B$23,2,FALSE)</f>
        <v>Carroll</v>
      </c>
      <c r="L5" s="4">
        <f t="shared" si="1"/>
        <v>13.684462862563034</v>
      </c>
      <c r="M5" s="4">
        <f t="shared" si="2"/>
        <v>1.793793128893303</v>
      </c>
      <c r="N5" s="4">
        <f t="shared" si="3"/>
        <v>1.6243696743702207</v>
      </c>
    </row>
    <row r="6" spans="1:14" ht="15">
      <c r="A6" s="19" t="s">
        <v>13</v>
      </c>
      <c r="B6" s="19" t="s">
        <v>227</v>
      </c>
      <c r="C6" s="20">
        <v>3901.9163833390357</v>
      </c>
      <c r="D6" s="20">
        <v>0.3853203857514002</v>
      </c>
      <c r="E6" s="20">
        <v>299.10094343005994</v>
      </c>
      <c r="F6" s="20">
        <v>33.876566138335505</v>
      </c>
      <c r="G6" s="20">
        <v>32.21231355198865</v>
      </c>
      <c r="H6" s="20">
        <v>6.130839375821225</v>
      </c>
      <c r="I6" s="20">
        <v>418.2809201641726</v>
      </c>
      <c r="J6" t="str">
        <f t="shared" si="0"/>
        <v>13057</v>
      </c>
      <c r="K6" t="str">
        <f>VLOOKUP(J6,ATLCNTY!$A$2:$B$23,2,FALSE)</f>
        <v>Cherokee</v>
      </c>
      <c r="L6" s="4">
        <f t="shared" si="1"/>
        <v>42.412134601511255</v>
      </c>
      <c r="M6" s="4">
        <f t="shared" si="2"/>
        <v>4.5465317409149195</v>
      </c>
      <c r="N6" s="4">
        <f t="shared" si="3"/>
        <v>3.2510972111963037</v>
      </c>
    </row>
    <row r="7" spans="1:14" ht="15">
      <c r="A7" s="19" t="s">
        <v>13</v>
      </c>
      <c r="B7" s="19" t="s">
        <v>228</v>
      </c>
      <c r="C7" s="20">
        <v>2486.242039846973</v>
      </c>
      <c r="D7" s="20">
        <v>0.29995103542719354</v>
      </c>
      <c r="E7" s="20">
        <v>277.33749512827416</v>
      </c>
      <c r="F7" s="20">
        <v>24.851469129566</v>
      </c>
      <c r="G7" s="20">
        <v>23.878598455532092</v>
      </c>
      <c r="H7" s="20">
        <v>5.838948520521689</v>
      </c>
      <c r="I7" s="20">
        <v>182.04093469160486</v>
      </c>
      <c r="J7" t="str">
        <f t="shared" si="0"/>
        <v>13063</v>
      </c>
      <c r="K7" t="str">
        <f>VLOOKUP(J7,ATLCNTY!$A$2:$B$23,2,FALSE)</f>
        <v>Clayton</v>
      </c>
      <c r="L7" s="4">
        <f t="shared" si="1"/>
        <v>27.024369998336663</v>
      </c>
      <c r="M7" s="4">
        <f t="shared" si="2"/>
        <v>1.9787058118652703</v>
      </c>
      <c r="N7" s="4">
        <f t="shared" si="3"/>
        <v>3.014537990524719</v>
      </c>
    </row>
    <row r="8" spans="1:14" ht="15">
      <c r="A8" s="19" t="s">
        <v>13</v>
      </c>
      <c r="B8" s="19" t="s">
        <v>229</v>
      </c>
      <c r="C8" s="20">
        <v>16327.106432012202</v>
      </c>
      <c r="D8" s="20">
        <v>1.1480848537043378</v>
      </c>
      <c r="E8" s="20">
        <v>805.9770600056904</v>
      </c>
      <c r="F8" s="20">
        <v>94.84714022540155</v>
      </c>
      <c r="G8" s="20">
        <v>89.82942965969937</v>
      </c>
      <c r="H8" s="20">
        <v>14.80273381174725</v>
      </c>
      <c r="I8" s="20">
        <v>1244.5741563812478</v>
      </c>
      <c r="J8" t="str">
        <f t="shared" si="0"/>
        <v>13067</v>
      </c>
      <c r="K8" t="str">
        <f>VLOOKUP(J8,ATLCNTY!$A$2:$B$23,2,FALSE)</f>
        <v>Cobb</v>
      </c>
      <c r="L8" s="4">
        <f t="shared" si="1"/>
        <v>177.46854817404568</v>
      </c>
      <c r="M8" s="4">
        <f t="shared" si="2"/>
        <v>13.527979960665737</v>
      </c>
      <c r="N8" s="4">
        <f t="shared" si="3"/>
        <v>8.760620217453157</v>
      </c>
    </row>
    <row r="9" spans="1:14" ht="15">
      <c r="A9" s="19" t="s">
        <v>13</v>
      </c>
      <c r="B9" s="19" t="s">
        <v>230</v>
      </c>
      <c r="C9" s="20">
        <v>2036.0206509529462</v>
      </c>
      <c r="D9" s="20">
        <v>0.18525819664854015</v>
      </c>
      <c r="E9" s="20">
        <v>154.64424623143975</v>
      </c>
      <c r="F9" s="20">
        <v>15.46308975918479</v>
      </c>
      <c r="G9" s="20">
        <v>14.744505081007208</v>
      </c>
      <c r="H9" s="20">
        <v>3.022038258164398</v>
      </c>
      <c r="I9" s="20">
        <v>151.98597263061183</v>
      </c>
      <c r="J9" t="str">
        <f t="shared" si="0"/>
        <v>13077</v>
      </c>
      <c r="K9" t="str">
        <f>VLOOKUP(J9,ATLCNTY!$A$2:$B$23,2,FALSE)</f>
        <v>Coweta</v>
      </c>
      <c r="L9" s="4">
        <f t="shared" si="1"/>
        <v>22.130659249488545</v>
      </c>
      <c r="M9" s="4">
        <f t="shared" si="2"/>
        <v>1.652021441637085</v>
      </c>
      <c r="N9" s="4">
        <f t="shared" si="3"/>
        <v>1.6809157199069538</v>
      </c>
    </row>
    <row r="10" spans="1:14" ht="15">
      <c r="A10" s="19" t="s">
        <v>13</v>
      </c>
      <c r="B10" s="19" t="s">
        <v>231</v>
      </c>
      <c r="C10" s="20">
        <v>14516.706282505203</v>
      </c>
      <c r="D10" s="20">
        <v>1.0048336992431124</v>
      </c>
      <c r="E10" s="20">
        <v>703.5691977901973</v>
      </c>
      <c r="F10" s="20">
        <v>82.40050267800736</v>
      </c>
      <c r="G10" s="20">
        <v>78.03134865803088</v>
      </c>
      <c r="H10" s="20">
        <v>12.889693345828475</v>
      </c>
      <c r="I10" s="20">
        <v>1083.3332849161422</v>
      </c>
      <c r="J10" t="str">
        <f t="shared" si="0"/>
        <v>13089</v>
      </c>
      <c r="K10" t="str">
        <f>VLOOKUP(J10,ATLCNTY!$A$2:$B$23,2,FALSE)</f>
        <v>De Kalb</v>
      </c>
      <c r="L10" s="4">
        <f t="shared" si="1"/>
        <v>157.79028567940438</v>
      </c>
      <c r="M10" s="4">
        <f t="shared" si="2"/>
        <v>11.775361792566764</v>
      </c>
      <c r="N10" s="4">
        <f t="shared" si="3"/>
        <v>7.647491280328232</v>
      </c>
    </row>
    <row r="11" spans="1:14" ht="15">
      <c r="A11" s="19" t="s">
        <v>13</v>
      </c>
      <c r="B11" s="19" t="s">
        <v>232</v>
      </c>
      <c r="C11" s="20">
        <v>1103.5944898134017</v>
      </c>
      <c r="D11" s="20">
        <v>0.11869301277371998</v>
      </c>
      <c r="E11" s="20">
        <v>109.83697917699976</v>
      </c>
      <c r="F11" s="20">
        <v>9.704845966962289</v>
      </c>
      <c r="G11" s="20">
        <v>9.31220295388831</v>
      </c>
      <c r="H11" s="20">
        <v>2.2074804449297964</v>
      </c>
      <c r="I11" s="20">
        <v>78.84642901949461</v>
      </c>
      <c r="J11" t="str">
        <f t="shared" si="0"/>
        <v>13097</v>
      </c>
      <c r="K11" t="str">
        <f>VLOOKUP(J11,ATLCNTY!$A$2:$B$23,2,FALSE)</f>
        <v>Douglas</v>
      </c>
      <c r="L11" s="4">
        <f t="shared" si="1"/>
        <v>11.995592280580453</v>
      </c>
      <c r="M11" s="4">
        <f t="shared" si="2"/>
        <v>0.857026402385811</v>
      </c>
      <c r="N11" s="4">
        <f t="shared" si="3"/>
        <v>1.1938802084456497</v>
      </c>
    </row>
    <row r="12" spans="1:14" ht="15">
      <c r="A12" s="19" t="s">
        <v>13</v>
      </c>
      <c r="B12" s="19" t="s">
        <v>233</v>
      </c>
      <c r="C12" s="20">
        <v>1688.0514818796369</v>
      </c>
      <c r="D12" s="20">
        <v>0.16559028359171996</v>
      </c>
      <c r="E12" s="20">
        <v>147.00294679764013</v>
      </c>
      <c r="F12" s="20">
        <v>13.554065147101502</v>
      </c>
      <c r="G12" s="20">
        <v>12.972541262953502</v>
      </c>
      <c r="H12" s="20">
        <v>2.8891990562943626</v>
      </c>
      <c r="I12" s="20">
        <v>121.35168256193793</v>
      </c>
      <c r="J12" t="str">
        <f t="shared" si="0"/>
        <v>13113</v>
      </c>
      <c r="K12" t="str">
        <f>VLOOKUP(J12,ATLCNTY!$A$2:$B$23,2,FALSE)</f>
        <v>Fayette</v>
      </c>
      <c r="L12" s="4">
        <f t="shared" si="1"/>
        <v>18.34838567260475</v>
      </c>
      <c r="M12" s="4">
        <f t="shared" si="2"/>
        <v>1.3190400278471515</v>
      </c>
      <c r="N12" s="4">
        <f t="shared" si="3"/>
        <v>1.5978581173656536</v>
      </c>
    </row>
    <row r="13" spans="1:14" ht="15">
      <c r="A13" s="19" t="s">
        <v>13</v>
      </c>
      <c r="B13" s="19" t="s">
        <v>234</v>
      </c>
      <c r="C13" s="20">
        <v>4137.665259865226</v>
      </c>
      <c r="D13" s="20">
        <v>0.3526273568698503</v>
      </c>
      <c r="E13" s="20">
        <v>265.2419236249497</v>
      </c>
      <c r="F13" s="20">
        <v>28.0072944178278</v>
      </c>
      <c r="G13" s="20">
        <v>26.60323808366455</v>
      </c>
      <c r="H13" s="20">
        <v>4.948206626769205</v>
      </c>
      <c r="I13" s="20">
        <v>393.78383362996203</v>
      </c>
      <c r="J13" t="str">
        <f t="shared" si="0"/>
        <v>13117</v>
      </c>
      <c r="K13" t="str">
        <f>VLOOKUP(J13,ATLCNTY!$A$2:$B$23,2,FALSE)</f>
        <v>Forsyth</v>
      </c>
      <c r="L13" s="4">
        <f t="shared" si="1"/>
        <v>44.97462238983942</v>
      </c>
      <c r="M13" s="4">
        <f t="shared" si="2"/>
        <v>4.280259061195239</v>
      </c>
      <c r="N13" s="4">
        <f t="shared" si="3"/>
        <v>2.8830643872277144</v>
      </c>
    </row>
    <row r="14" spans="1:14" ht="15">
      <c r="A14" s="19" t="s">
        <v>13</v>
      </c>
      <c r="B14" s="19" t="s">
        <v>235</v>
      </c>
      <c r="C14" s="20">
        <v>14657.497905367349</v>
      </c>
      <c r="D14" s="20">
        <v>1.4161330058249104</v>
      </c>
      <c r="E14" s="20">
        <v>1215.1093535348693</v>
      </c>
      <c r="F14" s="20">
        <v>119.30103188827671</v>
      </c>
      <c r="G14" s="20">
        <v>113.99140872566521</v>
      </c>
      <c r="H14" s="20">
        <v>24.0902736280803</v>
      </c>
      <c r="I14" s="20">
        <v>1280.0821723040997</v>
      </c>
      <c r="J14" t="str">
        <f t="shared" si="0"/>
        <v>13121</v>
      </c>
      <c r="K14" t="str">
        <f>VLOOKUP(J14,ATLCNTY!$A$2:$B$23,2,FALSE)</f>
        <v>Fulton</v>
      </c>
      <c r="L14" s="4">
        <f t="shared" si="1"/>
        <v>159.32062940616683</v>
      </c>
      <c r="M14" s="4">
        <f t="shared" si="2"/>
        <v>13.913936655479345</v>
      </c>
      <c r="N14" s="4">
        <f t="shared" si="3"/>
        <v>13.207710364509449</v>
      </c>
    </row>
    <row r="15" spans="1:14" ht="15">
      <c r="A15" s="19" t="s">
        <v>13</v>
      </c>
      <c r="B15" s="19" t="s">
        <v>236</v>
      </c>
      <c r="C15" s="20">
        <v>21625.476125960293</v>
      </c>
      <c r="D15" s="20">
        <v>1.6008570754630473</v>
      </c>
      <c r="E15" s="20">
        <v>1168.8983309666312</v>
      </c>
      <c r="F15" s="20">
        <v>130.63222874764838</v>
      </c>
      <c r="G15" s="20">
        <v>124.03713210496365</v>
      </c>
      <c r="H15" s="20">
        <v>22.179236596636073</v>
      </c>
      <c r="I15" s="20">
        <v>1420.3666570427529</v>
      </c>
      <c r="J15" t="str">
        <f t="shared" si="0"/>
        <v>13135</v>
      </c>
      <c r="K15" t="str">
        <f>VLOOKUP(J15,ATLCNTY!$A$2:$B$23,2,FALSE)</f>
        <v>Gwinnett</v>
      </c>
      <c r="L15" s="4">
        <f t="shared" si="1"/>
        <v>235.05952310826405</v>
      </c>
      <c r="M15" s="4">
        <f t="shared" si="2"/>
        <v>15.43876801133427</v>
      </c>
      <c r="N15" s="4">
        <f t="shared" si="3"/>
        <v>12.705416640941644</v>
      </c>
    </row>
    <row r="16" spans="1:14" ht="15">
      <c r="A16" s="19" t="s">
        <v>13</v>
      </c>
      <c r="B16" s="19" t="s">
        <v>237</v>
      </c>
      <c r="C16" s="20">
        <v>3943.672526806178</v>
      </c>
      <c r="D16" s="20">
        <v>0.3525123698978998</v>
      </c>
      <c r="E16" s="20">
        <v>272.81788052453027</v>
      </c>
      <c r="F16" s="20">
        <v>30.42164124466798</v>
      </c>
      <c r="G16" s="20">
        <v>28.744618991955292</v>
      </c>
      <c r="H16" s="20">
        <v>4.589656649645394</v>
      </c>
      <c r="I16" s="20">
        <v>621.2260676665991</v>
      </c>
      <c r="J16" t="str">
        <f t="shared" si="0"/>
        <v>13139</v>
      </c>
      <c r="K16" t="str">
        <f>VLOOKUP(J16,ATLCNTY!$A$2:$B$23,2,FALSE)</f>
        <v>Hall</v>
      </c>
      <c r="L16" s="4">
        <f t="shared" si="1"/>
        <v>42.866005726154114</v>
      </c>
      <c r="M16" s="4">
        <f t="shared" si="2"/>
        <v>6.752457257245642</v>
      </c>
      <c r="N16" s="4">
        <f t="shared" si="3"/>
        <v>2.965411744831851</v>
      </c>
    </row>
    <row r="17" spans="1:14" ht="15">
      <c r="A17" s="19" t="s">
        <v>13</v>
      </c>
      <c r="B17" s="19" t="s">
        <v>238</v>
      </c>
      <c r="C17" s="20">
        <v>1988.914748690298</v>
      </c>
      <c r="D17" s="20">
        <v>0.29036448184866</v>
      </c>
      <c r="E17" s="20">
        <v>266.7039996899095</v>
      </c>
      <c r="F17" s="20">
        <v>26.26280975078759</v>
      </c>
      <c r="G17" s="20">
        <v>25.174189925662166</v>
      </c>
      <c r="H17" s="20">
        <v>5.847642293877301</v>
      </c>
      <c r="I17" s="20">
        <v>203.89169026064954</v>
      </c>
      <c r="J17" t="str">
        <f t="shared" si="0"/>
        <v>13151</v>
      </c>
      <c r="K17" t="str">
        <f>VLOOKUP(J17,ATLCNTY!$A$2:$B$23,2,FALSE)</f>
        <v>Henry</v>
      </c>
      <c r="L17" s="4">
        <f t="shared" si="1"/>
        <v>21.61863857272063</v>
      </c>
      <c r="M17" s="4">
        <f t="shared" si="2"/>
        <v>2.2162140245722775</v>
      </c>
      <c r="N17" s="4">
        <f t="shared" si="3"/>
        <v>2.8989565183685815</v>
      </c>
    </row>
    <row r="18" spans="1:14" ht="15">
      <c r="A18" s="19" t="s">
        <v>13</v>
      </c>
      <c r="B18" s="19" t="s">
        <v>239</v>
      </c>
      <c r="C18" s="20">
        <v>1017.9108133620501</v>
      </c>
      <c r="D18" s="20">
        <v>0.14077304473430965</v>
      </c>
      <c r="E18" s="20">
        <v>142.8024236028802</v>
      </c>
      <c r="F18" s="20">
        <v>12.0758608818108</v>
      </c>
      <c r="G18" s="20">
        <v>11.606341567231212</v>
      </c>
      <c r="H18" s="20">
        <v>2.8764614560470045</v>
      </c>
      <c r="I18" s="20">
        <v>87.60070686302203</v>
      </c>
      <c r="J18" t="str">
        <f t="shared" si="0"/>
        <v>13217</v>
      </c>
      <c r="K18" t="str">
        <f>VLOOKUP(J18,ATLCNTY!$A$2:$B$23,2,FALSE)</f>
        <v>Newton</v>
      </c>
      <c r="L18" s="4">
        <f t="shared" si="1"/>
        <v>11.064247971326632</v>
      </c>
      <c r="M18" s="4">
        <f t="shared" si="2"/>
        <v>0.9521815963371959</v>
      </c>
      <c r="N18" s="4">
        <f t="shared" si="3"/>
        <v>1.5522002565530457</v>
      </c>
    </row>
    <row r="19" spans="1:14" ht="15">
      <c r="A19" s="19" t="s">
        <v>13</v>
      </c>
      <c r="B19" s="19" t="s">
        <v>240</v>
      </c>
      <c r="C19" s="20">
        <v>1129.4257755262793</v>
      </c>
      <c r="D19" s="20">
        <v>0.13851687151047</v>
      </c>
      <c r="E19" s="20">
        <v>121.90456091881603</v>
      </c>
      <c r="F19" s="20">
        <v>11.6874301778478</v>
      </c>
      <c r="G19" s="20">
        <v>11.20602577976882</v>
      </c>
      <c r="H19" s="20">
        <v>2.6450674844025612</v>
      </c>
      <c r="I19" s="20">
        <v>88.24019781819209</v>
      </c>
      <c r="J19" t="str">
        <f t="shared" si="0"/>
        <v>13223</v>
      </c>
      <c r="K19" t="str">
        <f>VLOOKUP(J19,ATLCNTY!$A$2:$B$23,2,FALSE)</f>
        <v>Paulding</v>
      </c>
      <c r="L19" s="4">
        <f t="shared" si="1"/>
        <v>12.276367125285644</v>
      </c>
      <c r="M19" s="4">
        <f t="shared" si="2"/>
        <v>0.9591325849803488</v>
      </c>
      <c r="N19" s="4">
        <f t="shared" si="3"/>
        <v>1.3250495752045222</v>
      </c>
    </row>
    <row r="20" spans="1:14" ht="15">
      <c r="A20" s="19" t="s">
        <v>13</v>
      </c>
      <c r="B20" s="19" t="s">
        <v>241</v>
      </c>
      <c r="C20" s="20">
        <v>1285.32854050288</v>
      </c>
      <c r="D20" s="20">
        <v>0.11458336126314006</v>
      </c>
      <c r="E20" s="20">
        <v>107.26772916300001</v>
      </c>
      <c r="F20" s="20">
        <v>9.212546039772604</v>
      </c>
      <c r="G20" s="20">
        <v>8.811142838186688</v>
      </c>
      <c r="H20" s="20">
        <v>1.935194874064831</v>
      </c>
      <c r="I20" s="20">
        <v>90.98995502957784</v>
      </c>
      <c r="J20" t="str">
        <f t="shared" si="0"/>
        <v>13247</v>
      </c>
      <c r="K20" t="str">
        <f>VLOOKUP(J20,ATLCNTY!$A$2:$B$23,2,FALSE)</f>
        <v>Rockdale</v>
      </c>
      <c r="L20" s="4">
        <f t="shared" si="1"/>
        <v>13.970962396770435</v>
      </c>
      <c r="M20" s="4">
        <f t="shared" si="2"/>
        <v>0.9890212503214982</v>
      </c>
      <c r="N20" s="4">
        <f t="shared" si="3"/>
        <v>1.1659535778586958</v>
      </c>
    </row>
    <row r="21" spans="1:14" ht="15">
      <c r="A21" s="19" t="s">
        <v>13</v>
      </c>
      <c r="B21" s="19" t="s">
        <v>242</v>
      </c>
      <c r="C21" s="20">
        <v>842.070918512921</v>
      </c>
      <c r="D21" s="20">
        <v>0.07211520543534003</v>
      </c>
      <c r="E21" s="20">
        <v>63.81392465991696</v>
      </c>
      <c r="F21" s="20">
        <v>6.723471412343706</v>
      </c>
      <c r="G21" s="20">
        <v>6.370900318768798</v>
      </c>
      <c r="H21" s="20">
        <v>1.0765845309983697</v>
      </c>
      <c r="I21" s="20">
        <v>114.11270927046505</v>
      </c>
      <c r="J21" t="str">
        <f t="shared" si="0"/>
        <v>13255</v>
      </c>
      <c r="K21" t="str">
        <f>VLOOKUP(J21,ATLCNTY!$A$2:$B$23,2,FALSE)</f>
        <v>Spalding</v>
      </c>
      <c r="L21" s="4">
        <f t="shared" si="1"/>
        <v>9.152944766444794</v>
      </c>
      <c r="M21" s="4">
        <f t="shared" si="2"/>
        <v>1.2403555355485332</v>
      </c>
      <c r="N21" s="4">
        <f t="shared" si="3"/>
        <v>0.6936296158686626</v>
      </c>
    </row>
    <row r="22" spans="1:14" ht="15">
      <c r="A22" s="19" t="s">
        <v>13</v>
      </c>
      <c r="B22" s="19" t="s">
        <v>243</v>
      </c>
      <c r="C22" s="20">
        <v>1300.753718589197</v>
      </c>
      <c r="D22" s="20">
        <v>0.14024118379200026</v>
      </c>
      <c r="E22" s="20">
        <v>122.59521741544995</v>
      </c>
      <c r="F22" s="20">
        <v>12.033575290097998</v>
      </c>
      <c r="G22" s="20">
        <v>11.517734997734998</v>
      </c>
      <c r="H22" s="20">
        <v>2.5499763248343026</v>
      </c>
      <c r="I22" s="20">
        <v>91.65584258597895</v>
      </c>
      <c r="J22" t="str">
        <f t="shared" si="0"/>
        <v>13297</v>
      </c>
      <c r="K22" t="str">
        <f>VLOOKUP(J22,ATLCNTY!$A$2:$B$23,2,FALSE)</f>
        <v>Walton</v>
      </c>
      <c r="L22" s="4">
        <f t="shared" si="1"/>
        <v>14.138627375969532</v>
      </c>
      <c r="M22" s="4">
        <f t="shared" si="2"/>
        <v>0.9962591585432494</v>
      </c>
      <c r="N22" s="4">
        <f t="shared" si="3"/>
        <v>1.3325567110374994</v>
      </c>
    </row>
    <row r="23" spans="1:14" ht="15">
      <c r="A23" s="8"/>
      <c r="B23" s="8"/>
      <c r="C23" s="9">
        <f>SUM(C3:C22)</f>
        <v>97465.50072129881</v>
      </c>
      <c r="D23" s="9">
        <f aca="true" t="shared" si="4" ref="D23:I23">SUM(D3:D22)</f>
        <v>8.33123938092363</v>
      </c>
      <c r="E23" s="9">
        <f t="shared" si="4"/>
        <v>6620.487548976697</v>
      </c>
      <c r="F23" s="9">
        <f t="shared" si="4"/>
        <v>696.7834818816639</v>
      </c>
      <c r="G23" s="9">
        <f t="shared" si="4"/>
        <v>663.1658492951607</v>
      </c>
      <c r="H23" s="9">
        <f t="shared" si="4"/>
        <v>127.75148060678356</v>
      </c>
      <c r="I23" s="9">
        <f t="shared" si="4"/>
        <v>8106.454762543062</v>
      </c>
      <c r="L23" s="9">
        <f>SUM(L3:L22)</f>
        <v>1059.4076165358565</v>
      </c>
      <c r="M23" s="9">
        <f>SUM(M3:M22)</f>
        <v>88.11363872329416</v>
      </c>
      <c r="N23" s="9">
        <f>SUM(N3:N22)</f>
        <v>71.96182118452931</v>
      </c>
    </row>
    <row r="24" spans="1:12" ht="12.75">
      <c r="A24" s="1" t="s">
        <v>246</v>
      </c>
      <c r="L24" s="7" t="s">
        <v>273</v>
      </c>
    </row>
    <row r="25" spans="1:14" ht="15">
      <c r="A25" s="2" t="s">
        <v>1</v>
      </c>
      <c r="B25" s="2" t="s">
        <v>2</v>
      </c>
      <c r="C25" s="5" t="s">
        <v>10</v>
      </c>
      <c r="D25" s="5" t="s">
        <v>4</v>
      </c>
      <c r="E25" s="5" t="s">
        <v>5</v>
      </c>
      <c r="F25" s="5" t="s">
        <v>6</v>
      </c>
      <c r="G25" s="5" t="s">
        <v>7</v>
      </c>
      <c r="H25" s="5" t="s">
        <v>8</v>
      </c>
      <c r="I25" s="5" t="s">
        <v>9</v>
      </c>
      <c r="J25" s="5" t="s">
        <v>272</v>
      </c>
      <c r="K25" s="5" t="s">
        <v>270</v>
      </c>
      <c r="L25" s="5" t="s">
        <v>10</v>
      </c>
      <c r="M25" s="5" t="s">
        <v>9</v>
      </c>
      <c r="N25" s="5" t="s">
        <v>5</v>
      </c>
    </row>
    <row r="26" spans="1:14" ht="15">
      <c r="A26" s="3" t="s">
        <v>13</v>
      </c>
      <c r="B26" s="3" t="s">
        <v>13</v>
      </c>
      <c r="C26" s="6">
        <v>425.78323077998044</v>
      </c>
      <c r="D26" s="6">
        <v>0.08370044192945993</v>
      </c>
      <c r="E26" s="6">
        <v>37.53032436546003</v>
      </c>
      <c r="F26" s="6">
        <v>3.9360041218758033</v>
      </c>
      <c r="G26" s="6">
        <v>3.7530837227838028</v>
      </c>
      <c r="H26" s="6">
        <v>0.08236796973756</v>
      </c>
      <c r="I26" s="6">
        <v>26.927585882512</v>
      </c>
      <c r="J26" t="str">
        <f aca="true" t="shared" si="5" ref="J26:J45">IF(VALUE(B26)&lt;100,A26&amp;"0"&amp;B26,A26&amp;B26)</f>
        <v>13013</v>
      </c>
      <c r="K26" t="str">
        <f>VLOOKUP(J26,ATLCNTY!$A$2:$B$23,2,FALSE)</f>
        <v>Barrow</v>
      </c>
      <c r="L26" s="4">
        <f>C26/92</f>
        <v>4.6280785954345705</v>
      </c>
      <c r="M26" s="4">
        <f>I26/92</f>
        <v>0.29269115089686953</v>
      </c>
      <c r="N26" s="4">
        <f>E26/92</f>
        <v>0.40793830832021777</v>
      </c>
    </row>
    <row r="27" spans="1:14" ht="15">
      <c r="A27" s="3" t="s">
        <v>13</v>
      </c>
      <c r="B27" s="3" t="s">
        <v>225</v>
      </c>
      <c r="C27" s="6">
        <v>1161.963050963759</v>
      </c>
      <c r="D27" s="6">
        <v>0.2042693954684998</v>
      </c>
      <c r="E27" s="6">
        <v>91.7847551055599</v>
      </c>
      <c r="F27" s="6">
        <v>9.819232201955094</v>
      </c>
      <c r="G27" s="6">
        <v>9.315049324286107</v>
      </c>
      <c r="H27" s="6">
        <v>0.22143532261140036</v>
      </c>
      <c r="I27" s="6">
        <v>127.5769744232919</v>
      </c>
      <c r="J27" t="str">
        <f t="shared" si="5"/>
        <v>13015</v>
      </c>
      <c r="K27" t="str">
        <f>VLOOKUP(J27,ATLCNTY!$A$2:$B$23,2,FALSE)</f>
        <v>Bartow</v>
      </c>
      <c r="L27" s="4">
        <f aca="true" t="shared" si="6" ref="L27:L45">C27/92</f>
        <v>12.630033162649555</v>
      </c>
      <c r="M27" s="4">
        <f aca="true" t="shared" si="7" ref="M27:M45">I27/92</f>
        <v>1.3867062437314337</v>
      </c>
      <c r="N27" s="4">
        <f aca="true" t="shared" si="8" ref="N27:N45">E27/92</f>
        <v>0.9976603815821727</v>
      </c>
    </row>
    <row r="28" spans="1:14" ht="15">
      <c r="A28" s="3" t="s">
        <v>13</v>
      </c>
      <c r="B28" s="3" t="s">
        <v>226</v>
      </c>
      <c r="C28" s="6">
        <v>910.3905916020087</v>
      </c>
      <c r="D28" s="6">
        <v>0.18575601645179995</v>
      </c>
      <c r="E28" s="6">
        <v>83.13032408046995</v>
      </c>
      <c r="F28" s="6">
        <v>8.877617911607087</v>
      </c>
      <c r="G28" s="6">
        <v>8.447849087807095</v>
      </c>
      <c r="H28" s="6">
        <v>0.1875631042199703</v>
      </c>
      <c r="I28" s="6">
        <v>98.47548601635093</v>
      </c>
      <c r="J28" t="str">
        <f t="shared" si="5"/>
        <v>13045</v>
      </c>
      <c r="K28" t="str">
        <f>VLOOKUP(J28,ATLCNTY!$A$2:$B$23,2,FALSE)</f>
        <v>Carroll</v>
      </c>
      <c r="L28" s="4">
        <f t="shared" si="6"/>
        <v>9.895549908717486</v>
      </c>
      <c r="M28" s="4">
        <f t="shared" si="7"/>
        <v>1.070385717569032</v>
      </c>
      <c r="N28" s="4">
        <f t="shared" si="8"/>
        <v>0.9035904791355429</v>
      </c>
    </row>
    <row r="29" spans="1:14" ht="15">
      <c r="A29" s="3" t="s">
        <v>13</v>
      </c>
      <c r="B29" s="3" t="s">
        <v>227</v>
      </c>
      <c r="C29" s="6">
        <v>2990.9181209870535</v>
      </c>
      <c r="D29" s="6">
        <v>0.4548660388130403</v>
      </c>
      <c r="E29" s="6">
        <v>181.70880758048682</v>
      </c>
      <c r="F29" s="6">
        <v>23.739041790324613</v>
      </c>
      <c r="G29" s="6">
        <v>22.426885269189274</v>
      </c>
      <c r="H29" s="6">
        <v>0.41238654797627977</v>
      </c>
      <c r="I29" s="6">
        <v>262.8439359991051</v>
      </c>
      <c r="J29" t="str">
        <f t="shared" si="5"/>
        <v>13057</v>
      </c>
      <c r="K29" t="str">
        <f>VLOOKUP(J29,ATLCNTY!$A$2:$B$23,2,FALSE)</f>
        <v>Cherokee</v>
      </c>
      <c r="L29" s="4">
        <f t="shared" si="6"/>
        <v>32.50997957594623</v>
      </c>
      <c r="M29" s="4">
        <f t="shared" si="7"/>
        <v>2.856999304338099</v>
      </c>
      <c r="N29" s="4">
        <f t="shared" si="8"/>
        <v>1.975095734570509</v>
      </c>
    </row>
    <row r="30" spans="1:14" ht="15">
      <c r="A30" s="3" t="s">
        <v>13</v>
      </c>
      <c r="B30" s="3" t="s">
        <v>228</v>
      </c>
      <c r="C30" s="6">
        <v>1798.1737165833397</v>
      </c>
      <c r="D30" s="6">
        <v>0.3574266689578495</v>
      </c>
      <c r="E30" s="6">
        <v>157.2243005241302</v>
      </c>
      <c r="F30" s="6">
        <v>16.25687643863034</v>
      </c>
      <c r="G30" s="6">
        <v>15.5199321554534</v>
      </c>
      <c r="H30" s="6">
        <v>0.3209994909628354</v>
      </c>
      <c r="I30" s="6">
        <v>107.86490486297926</v>
      </c>
      <c r="J30" t="str">
        <f t="shared" si="5"/>
        <v>13063</v>
      </c>
      <c r="K30" t="str">
        <f>VLOOKUP(J30,ATLCNTY!$A$2:$B$23,2,FALSE)</f>
        <v>Clayton</v>
      </c>
      <c r="L30" s="4">
        <f t="shared" si="6"/>
        <v>19.54536648460152</v>
      </c>
      <c r="M30" s="4">
        <f t="shared" si="7"/>
        <v>1.1724446180758614</v>
      </c>
      <c r="N30" s="4">
        <f t="shared" si="8"/>
        <v>1.708959788305763</v>
      </c>
    </row>
    <row r="31" spans="1:14" ht="15">
      <c r="A31" s="3" t="s">
        <v>13</v>
      </c>
      <c r="B31" s="3" t="s">
        <v>229</v>
      </c>
      <c r="C31" s="6">
        <v>12446.836592980177</v>
      </c>
      <c r="D31" s="6">
        <v>1.3646514053644783</v>
      </c>
      <c r="E31" s="6">
        <v>488.3750083019011</v>
      </c>
      <c r="F31" s="6">
        <v>75.71338172081623</v>
      </c>
      <c r="G31" s="6">
        <v>71.14639696784782</v>
      </c>
      <c r="H31" s="6">
        <v>1.3564998061281528</v>
      </c>
      <c r="I31" s="6">
        <v>814.445048505134</v>
      </c>
      <c r="J31" t="str">
        <f t="shared" si="5"/>
        <v>13067</v>
      </c>
      <c r="K31" t="str">
        <f>VLOOKUP(J31,ATLCNTY!$A$2:$B$23,2,FALSE)</f>
        <v>Cobb</v>
      </c>
      <c r="L31" s="4">
        <f t="shared" si="6"/>
        <v>135.29170209761062</v>
      </c>
      <c r="M31" s="4">
        <f t="shared" si="7"/>
        <v>8.852663570707978</v>
      </c>
      <c r="N31" s="4">
        <f t="shared" si="8"/>
        <v>5.308424003281534</v>
      </c>
    </row>
    <row r="32" spans="1:14" ht="15">
      <c r="A32" s="3" t="s">
        <v>13</v>
      </c>
      <c r="B32" s="3" t="s">
        <v>230</v>
      </c>
      <c r="C32" s="6">
        <v>1490.2974156221912</v>
      </c>
      <c r="D32" s="6">
        <v>0.2179398885263701</v>
      </c>
      <c r="E32" s="6">
        <v>88.29530952716988</v>
      </c>
      <c r="F32" s="6">
        <v>11.328482266990772</v>
      </c>
      <c r="G32" s="6">
        <v>10.71197790608849</v>
      </c>
      <c r="H32" s="6">
        <v>0.21311462145386975</v>
      </c>
      <c r="I32" s="6">
        <v>94.34169794013714</v>
      </c>
      <c r="J32" t="str">
        <f t="shared" si="5"/>
        <v>13077</v>
      </c>
      <c r="K32" t="str">
        <f>VLOOKUP(J32,ATLCNTY!$A$2:$B$23,2,FALSE)</f>
        <v>Coweta</v>
      </c>
      <c r="L32" s="4">
        <f t="shared" si="6"/>
        <v>16.19888495241512</v>
      </c>
      <c r="M32" s="4">
        <f t="shared" si="7"/>
        <v>1.0254532384797514</v>
      </c>
      <c r="N32" s="4">
        <f t="shared" si="8"/>
        <v>0.9597316252953247</v>
      </c>
    </row>
    <row r="33" spans="1:14" ht="15">
      <c r="A33" s="3" t="s">
        <v>13</v>
      </c>
      <c r="B33" s="3" t="s">
        <v>231</v>
      </c>
      <c r="C33" s="6">
        <v>10984.688982433734</v>
      </c>
      <c r="D33" s="6">
        <v>1.1928297610893264</v>
      </c>
      <c r="E33" s="6">
        <v>422.73727652959144</v>
      </c>
      <c r="F33" s="6">
        <v>66.29008944553256</v>
      </c>
      <c r="G33" s="6">
        <v>62.26988287584102</v>
      </c>
      <c r="H33" s="6">
        <v>1.1902136597136783</v>
      </c>
      <c r="I33" s="6">
        <v>706.242379477101</v>
      </c>
      <c r="J33" t="str">
        <f t="shared" si="5"/>
        <v>13089</v>
      </c>
      <c r="K33" t="str">
        <f>VLOOKUP(J33,ATLCNTY!$A$2:$B$23,2,FALSE)</f>
        <v>De Kalb</v>
      </c>
      <c r="L33" s="4">
        <f t="shared" si="6"/>
        <v>119.3987932873232</v>
      </c>
      <c r="M33" s="4">
        <f t="shared" si="7"/>
        <v>7.676547603011968</v>
      </c>
      <c r="N33" s="4">
        <f t="shared" si="8"/>
        <v>4.594970397060776</v>
      </c>
    </row>
    <row r="34" spans="1:14" ht="15">
      <c r="A34" s="3" t="s">
        <v>13</v>
      </c>
      <c r="B34" s="3" t="s">
        <v>232</v>
      </c>
      <c r="C34" s="6">
        <v>791.3668405740436</v>
      </c>
      <c r="D34" s="6">
        <v>0.14089086459339012</v>
      </c>
      <c r="E34" s="6">
        <v>61.111661981986956</v>
      </c>
      <c r="F34" s="6">
        <v>6.498471788201915</v>
      </c>
      <c r="G34" s="6">
        <v>6.192348728018306</v>
      </c>
      <c r="H34" s="6">
        <v>0.13607848995816002</v>
      </c>
      <c r="I34" s="6">
        <v>46.60015293589832</v>
      </c>
      <c r="J34" t="str">
        <f t="shared" si="5"/>
        <v>13097</v>
      </c>
      <c r="K34" t="str">
        <f>VLOOKUP(J34,ATLCNTY!$A$2:$B$23,2,FALSE)</f>
        <v>Douglas</v>
      </c>
      <c r="L34" s="4">
        <f t="shared" si="6"/>
        <v>8.601813484500473</v>
      </c>
      <c r="M34" s="4">
        <f t="shared" si="7"/>
        <v>0.5065234014771557</v>
      </c>
      <c r="N34" s="4">
        <f t="shared" si="8"/>
        <v>0.66425719545638</v>
      </c>
    </row>
    <row r="35" spans="1:14" ht="15">
      <c r="A35" s="3" t="s">
        <v>13</v>
      </c>
      <c r="B35" s="3" t="s">
        <v>233</v>
      </c>
      <c r="C35" s="6">
        <v>1232.7270394201364</v>
      </c>
      <c r="D35" s="6">
        <v>0.19627933286382</v>
      </c>
      <c r="E35" s="6">
        <v>83.23034408529794</v>
      </c>
      <c r="F35" s="6">
        <v>9.458716724121805</v>
      </c>
      <c r="G35" s="6">
        <v>8.984985671296412</v>
      </c>
      <c r="H35" s="6">
        <v>0.19336729612271988</v>
      </c>
      <c r="I35" s="6">
        <v>73.2909666193329</v>
      </c>
      <c r="J35" t="str">
        <f t="shared" si="5"/>
        <v>13113</v>
      </c>
      <c r="K35" t="str">
        <f>VLOOKUP(J35,ATLCNTY!$A$2:$B$23,2,FALSE)</f>
        <v>Fayette</v>
      </c>
      <c r="L35" s="4">
        <f t="shared" si="6"/>
        <v>13.399206950218874</v>
      </c>
      <c r="M35" s="4">
        <f t="shared" si="7"/>
        <v>0.796640941514488</v>
      </c>
      <c r="N35" s="4">
        <f t="shared" si="8"/>
        <v>0.9046776531010646</v>
      </c>
    </row>
    <row r="36" spans="1:14" ht="15">
      <c r="A36" s="3" t="s">
        <v>13</v>
      </c>
      <c r="B36" s="3" t="s">
        <v>234</v>
      </c>
      <c r="C36" s="6">
        <v>3081.4033765320673</v>
      </c>
      <c r="D36" s="6">
        <v>0.4100665107944095</v>
      </c>
      <c r="E36" s="6">
        <v>168.41064661650586</v>
      </c>
      <c r="F36" s="6">
        <v>20.417163303187177</v>
      </c>
      <c r="G36" s="6">
        <v>19.26516019463248</v>
      </c>
      <c r="H36" s="6">
        <v>0.4122732227836204</v>
      </c>
      <c r="I36" s="6">
        <v>226.12169295534812</v>
      </c>
      <c r="J36" t="str">
        <f t="shared" si="5"/>
        <v>13117</v>
      </c>
      <c r="K36" t="str">
        <f>VLOOKUP(J36,ATLCNTY!$A$2:$B$23,2,FALSE)</f>
        <v>Forsyth</v>
      </c>
      <c r="L36" s="4">
        <f t="shared" si="6"/>
        <v>33.49351496230508</v>
      </c>
      <c r="M36" s="4">
        <f t="shared" si="7"/>
        <v>2.457844488645088</v>
      </c>
      <c r="N36" s="4">
        <f t="shared" si="8"/>
        <v>1.8305505067011507</v>
      </c>
    </row>
    <row r="37" spans="1:14" ht="15">
      <c r="A37" s="3" t="s">
        <v>13</v>
      </c>
      <c r="B37" s="3" t="s">
        <v>235</v>
      </c>
      <c r="C37" s="6">
        <v>11043.223991841118</v>
      </c>
      <c r="D37" s="6">
        <v>1.691017377462839</v>
      </c>
      <c r="E37" s="6">
        <v>699.1425171287784</v>
      </c>
      <c r="F37" s="6">
        <v>81.3848859248935</v>
      </c>
      <c r="G37" s="6">
        <v>77.26940142910276</v>
      </c>
      <c r="H37" s="6">
        <v>1.6324343596778692</v>
      </c>
      <c r="I37" s="6">
        <v>799.3011720680503</v>
      </c>
      <c r="J37" t="str">
        <f t="shared" si="5"/>
        <v>13121</v>
      </c>
      <c r="K37" t="str">
        <f>VLOOKUP(J37,ATLCNTY!$A$2:$B$23,2,FALSE)</f>
        <v>Fulton</v>
      </c>
      <c r="L37" s="4">
        <f t="shared" si="6"/>
        <v>120.03504338957737</v>
      </c>
      <c r="M37" s="4">
        <f t="shared" si="7"/>
        <v>8.688056218130981</v>
      </c>
      <c r="N37" s="4">
        <f t="shared" si="8"/>
        <v>7.599375186182374</v>
      </c>
    </row>
    <row r="38" spans="1:14" ht="15">
      <c r="A38" s="3" t="s">
        <v>13</v>
      </c>
      <c r="B38" s="3" t="s">
        <v>236</v>
      </c>
      <c r="C38" s="6">
        <v>16402.673850166153</v>
      </c>
      <c r="D38" s="6">
        <v>1.904080950044909</v>
      </c>
      <c r="E38" s="6">
        <v>702.7825481567417</v>
      </c>
      <c r="F38" s="6">
        <v>104.83363076081055</v>
      </c>
      <c r="G38" s="6">
        <v>98.67491064105099</v>
      </c>
      <c r="H38" s="6">
        <v>1.8416359803137112</v>
      </c>
      <c r="I38" s="6">
        <v>937.0528796728768</v>
      </c>
      <c r="J38" t="str">
        <f t="shared" si="5"/>
        <v>13135</v>
      </c>
      <c r="K38" t="str">
        <f>VLOOKUP(J38,ATLCNTY!$A$2:$B$23,2,FALSE)</f>
        <v>Gwinnett</v>
      </c>
      <c r="L38" s="4">
        <f t="shared" si="6"/>
        <v>178.28993315397992</v>
      </c>
      <c r="M38" s="4">
        <f t="shared" si="7"/>
        <v>10.185357387748661</v>
      </c>
      <c r="N38" s="4">
        <f t="shared" si="8"/>
        <v>7.6389407408341485</v>
      </c>
    </row>
    <row r="39" spans="1:14" ht="15">
      <c r="A39" s="3" t="s">
        <v>13</v>
      </c>
      <c r="B39" s="3" t="s">
        <v>237</v>
      </c>
      <c r="C39" s="6">
        <v>2910.505563469097</v>
      </c>
      <c r="D39" s="6">
        <v>0.4039865049042295</v>
      </c>
      <c r="E39" s="6">
        <v>171.38993458267012</v>
      </c>
      <c r="F39" s="6">
        <v>19.960110499042795</v>
      </c>
      <c r="G39" s="6">
        <v>18.7985419112436</v>
      </c>
      <c r="H39" s="6">
        <v>0.46551208625201995</v>
      </c>
      <c r="I39" s="6">
        <v>353.02419541588444</v>
      </c>
      <c r="J39" t="str">
        <f t="shared" si="5"/>
        <v>13139</v>
      </c>
      <c r="K39" t="str">
        <f>VLOOKUP(J39,ATLCNTY!$A$2:$B$23,2,FALSE)</f>
        <v>Hall</v>
      </c>
      <c r="L39" s="4">
        <f t="shared" si="6"/>
        <v>31.635930037707578</v>
      </c>
      <c r="M39" s="4">
        <f t="shared" si="7"/>
        <v>3.837219515390048</v>
      </c>
      <c r="N39" s="4">
        <f t="shared" si="8"/>
        <v>1.8629340715507623</v>
      </c>
    </row>
    <row r="40" spans="1:14" ht="15">
      <c r="A40" s="3" t="s">
        <v>13</v>
      </c>
      <c r="B40" s="3" t="s">
        <v>238</v>
      </c>
      <c r="C40" s="6">
        <v>1486.1191296747618</v>
      </c>
      <c r="D40" s="6">
        <v>0.3461077775161798</v>
      </c>
      <c r="E40" s="6">
        <v>151.76166166760007</v>
      </c>
      <c r="F40" s="6">
        <v>16.893768083096386</v>
      </c>
      <c r="G40" s="6">
        <v>16.100045050927182</v>
      </c>
      <c r="H40" s="6">
        <v>0.29024330719515024</v>
      </c>
      <c r="I40" s="6">
        <v>129.9557477986148</v>
      </c>
      <c r="J40" t="str">
        <f t="shared" si="5"/>
        <v>13151</v>
      </c>
      <c r="K40" t="str">
        <f>VLOOKUP(J40,ATLCNTY!$A$2:$B$23,2,FALSE)</f>
        <v>Henry</v>
      </c>
      <c r="L40" s="4">
        <f t="shared" si="6"/>
        <v>16.15346880081263</v>
      </c>
      <c r="M40" s="4">
        <f t="shared" si="7"/>
        <v>1.4125624760719</v>
      </c>
      <c r="N40" s="4">
        <f t="shared" si="8"/>
        <v>1.6495832789956528</v>
      </c>
    </row>
    <row r="41" spans="1:14" ht="15">
      <c r="A41" s="3" t="s">
        <v>13</v>
      </c>
      <c r="B41" s="3" t="s">
        <v>239</v>
      </c>
      <c r="C41" s="6">
        <v>696.1588545371694</v>
      </c>
      <c r="D41" s="6">
        <v>0.16583493119727016</v>
      </c>
      <c r="E41" s="6">
        <v>76.70623249089002</v>
      </c>
      <c r="F41" s="6">
        <v>7.624689905061604</v>
      </c>
      <c r="G41" s="6">
        <v>7.288175624718003</v>
      </c>
      <c r="H41" s="6">
        <v>0.16483331121162015</v>
      </c>
      <c r="I41" s="6">
        <v>49.740630222840366</v>
      </c>
      <c r="J41" t="str">
        <f t="shared" si="5"/>
        <v>13217</v>
      </c>
      <c r="K41" t="str">
        <f>VLOOKUP(J41,ATLCNTY!$A$2:$B$23,2,FALSE)</f>
        <v>Newton</v>
      </c>
      <c r="L41" s="4">
        <f t="shared" si="6"/>
        <v>7.56694407105619</v>
      </c>
      <c r="M41" s="4">
        <f t="shared" si="7"/>
        <v>0.5406590241613083</v>
      </c>
      <c r="N41" s="4">
        <f t="shared" si="8"/>
        <v>0.8337633966401089</v>
      </c>
    </row>
    <row r="42" spans="1:14" ht="15">
      <c r="A42" s="3" t="s">
        <v>13</v>
      </c>
      <c r="B42" s="3" t="s">
        <v>240</v>
      </c>
      <c r="C42" s="6">
        <v>832.7406984193699</v>
      </c>
      <c r="D42" s="6">
        <v>0.16387204041090012</v>
      </c>
      <c r="E42" s="6">
        <v>70.35379740073901</v>
      </c>
      <c r="F42" s="6">
        <v>7.811180663863208</v>
      </c>
      <c r="G42" s="6">
        <v>7.435185252249001</v>
      </c>
      <c r="H42" s="6">
        <v>0.13916556792597007</v>
      </c>
      <c r="I42" s="6">
        <v>54.09883635259764</v>
      </c>
      <c r="J42" t="str">
        <f t="shared" si="5"/>
        <v>13223</v>
      </c>
      <c r="K42" t="str">
        <f>VLOOKUP(J42,ATLCNTY!$A$2:$B$23,2,FALSE)</f>
        <v>Paulding</v>
      </c>
      <c r="L42" s="4">
        <f t="shared" si="6"/>
        <v>9.051529330645325</v>
      </c>
      <c r="M42" s="4">
        <f t="shared" si="7"/>
        <v>0.5880308299195395</v>
      </c>
      <c r="N42" s="4">
        <f t="shared" si="8"/>
        <v>0.7647151891384675</v>
      </c>
    </row>
    <row r="43" spans="1:14" ht="15">
      <c r="A43" s="3" t="s">
        <v>13</v>
      </c>
      <c r="B43" s="3" t="s">
        <v>241</v>
      </c>
      <c r="C43" s="6">
        <v>910.1343033208135</v>
      </c>
      <c r="D43" s="6">
        <v>0.13510346665524</v>
      </c>
      <c r="E43" s="6">
        <v>57.363544225066946</v>
      </c>
      <c r="F43" s="6">
        <v>6.49129986678508</v>
      </c>
      <c r="G43" s="6">
        <v>6.161932982552975</v>
      </c>
      <c r="H43" s="6">
        <v>0.15154733578092305</v>
      </c>
      <c r="I43" s="6">
        <v>53.468543241080354</v>
      </c>
      <c r="J43" t="str">
        <f t="shared" si="5"/>
        <v>13247</v>
      </c>
      <c r="K43" t="str">
        <f>VLOOKUP(J43,ATLCNTY!$A$2:$B$23,2,FALSE)</f>
        <v>Rockdale</v>
      </c>
      <c r="L43" s="4">
        <f t="shared" si="6"/>
        <v>9.892764166530581</v>
      </c>
      <c r="M43" s="4">
        <f t="shared" si="7"/>
        <v>0.5811798178378299</v>
      </c>
      <c r="N43" s="4">
        <f t="shared" si="8"/>
        <v>0.6235167850550755</v>
      </c>
    </row>
    <row r="44" spans="1:14" ht="15">
      <c r="A44" s="3" t="s">
        <v>13</v>
      </c>
      <c r="B44" s="3" t="s">
        <v>242</v>
      </c>
      <c r="C44" s="6">
        <v>618.1628428026495</v>
      </c>
      <c r="D44" s="6">
        <v>0.08482320961766994</v>
      </c>
      <c r="E44" s="6">
        <v>33.81051068237995</v>
      </c>
      <c r="F44" s="6">
        <v>4.464659631842407</v>
      </c>
      <c r="G44" s="6">
        <v>4.211287401163809</v>
      </c>
      <c r="H44" s="6">
        <v>0.10177898762126998</v>
      </c>
      <c r="I44" s="6">
        <v>70.8961606311019</v>
      </c>
      <c r="J44" t="str">
        <f t="shared" si="5"/>
        <v>13255</v>
      </c>
      <c r="K44" t="str">
        <f>VLOOKUP(J44,ATLCNTY!$A$2:$B$23,2,FALSE)</f>
        <v>Spalding</v>
      </c>
      <c r="L44" s="4">
        <f t="shared" si="6"/>
        <v>6.719161334811408</v>
      </c>
      <c r="M44" s="4">
        <f t="shared" si="7"/>
        <v>0.770610441642412</v>
      </c>
      <c r="N44" s="4">
        <f t="shared" si="8"/>
        <v>0.36750555089543424</v>
      </c>
    </row>
    <row r="45" spans="1:14" ht="15">
      <c r="A45" s="3" t="s">
        <v>13</v>
      </c>
      <c r="B45" s="3" t="s">
        <v>243</v>
      </c>
      <c r="C45" s="6">
        <v>961.3332687795709</v>
      </c>
      <c r="D45" s="6">
        <v>0.1664188315611002</v>
      </c>
      <c r="E45" s="6">
        <v>70.63515789022397</v>
      </c>
      <c r="F45" s="6">
        <v>8.424798211628417</v>
      </c>
      <c r="G45" s="6">
        <v>7.998865160438392</v>
      </c>
      <c r="H45" s="6">
        <v>0.14889570487941006</v>
      </c>
      <c r="I45" s="6">
        <v>58.27430253383397</v>
      </c>
      <c r="J45" t="str">
        <f t="shared" si="5"/>
        <v>13297</v>
      </c>
      <c r="K45" t="str">
        <f>VLOOKUP(J45,ATLCNTY!$A$2:$B$23,2,FALSE)</f>
        <v>Walton</v>
      </c>
      <c r="L45" s="4">
        <f t="shared" si="6"/>
        <v>10.449274660647509</v>
      </c>
      <c r="M45" s="4">
        <f t="shared" si="7"/>
        <v>0.6334163318894996</v>
      </c>
      <c r="N45" s="4">
        <f t="shared" si="8"/>
        <v>0.7677734553285214</v>
      </c>
    </row>
    <row r="46" spans="1:14" ht="15">
      <c r="A46" s="8"/>
      <c r="B46" s="8"/>
      <c r="C46" s="9">
        <f aca="true" t="shared" si="9" ref="C46:I46">SUM(C26:C45)</f>
        <v>73175.60146148919</v>
      </c>
      <c r="D46" s="9">
        <f t="shared" si="9"/>
        <v>9.869921414222782</v>
      </c>
      <c r="E46" s="9">
        <f t="shared" si="9"/>
        <v>3897.484662923651</v>
      </c>
      <c r="F46" s="9">
        <f t="shared" si="9"/>
        <v>510.2241012602672</v>
      </c>
      <c r="G46" s="9">
        <f t="shared" si="9"/>
        <v>481.971897356691</v>
      </c>
      <c r="H46" s="9">
        <f t="shared" si="9"/>
        <v>9.662346172526188</v>
      </c>
      <c r="I46" s="9">
        <f t="shared" si="9"/>
        <v>5090.543293554071</v>
      </c>
      <c r="L46" s="9">
        <f>SUM(L26:L45)</f>
        <v>795.3869724074912</v>
      </c>
      <c r="M46" s="9">
        <f>SUM(M26:M45)</f>
        <v>55.331992321239895</v>
      </c>
      <c r="N46" s="9">
        <f>SUM(N26:N45)</f>
        <v>42.363963727430985</v>
      </c>
    </row>
    <row r="47" spans="1:12" ht="12.75">
      <c r="A47" s="1" t="s">
        <v>247</v>
      </c>
      <c r="L47" s="7" t="s">
        <v>273</v>
      </c>
    </row>
    <row r="48" spans="1:14" ht="15">
      <c r="A48" s="10" t="s">
        <v>1</v>
      </c>
      <c r="B48" s="10" t="s">
        <v>2</v>
      </c>
      <c r="C48" s="10" t="s">
        <v>10</v>
      </c>
      <c r="D48" s="10" t="s">
        <v>4</v>
      </c>
      <c r="E48" s="10" t="s">
        <v>5</v>
      </c>
      <c r="F48" s="10" t="s">
        <v>6</v>
      </c>
      <c r="G48" s="10" t="s">
        <v>7</v>
      </c>
      <c r="H48" s="10" t="s">
        <v>8</v>
      </c>
      <c r="I48" s="10" t="s">
        <v>9</v>
      </c>
      <c r="J48" s="5" t="s">
        <v>272</v>
      </c>
      <c r="K48" s="5" t="s">
        <v>270</v>
      </c>
      <c r="L48" s="5" t="s">
        <v>10</v>
      </c>
      <c r="M48" s="5" t="s">
        <v>9</v>
      </c>
      <c r="N48" s="5" t="s">
        <v>5</v>
      </c>
    </row>
    <row r="49" spans="1:14" ht="15">
      <c r="A49" s="11" t="s">
        <v>13</v>
      </c>
      <c r="B49" s="11" t="s">
        <v>13</v>
      </c>
      <c r="C49" s="12">
        <v>452.62114969872914</v>
      </c>
      <c r="D49" s="12">
        <v>0.094196896078134</v>
      </c>
      <c r="E49" s="12">
        <v>25.673108577618017</v>
      </c>
      <c r="F49" s="12">
        <v>2.7200497511297113</v>
      </c>
      <c r="G49" s="12">
        <v>2.5683211634084127</v>
      </c>
      <c r="H49" s="12">
        <v>0.08809451437037401</v>
      </c>
      <c r="I49" s="12">
        <v>26.088079753145266</v>
      </c>
      <c r="J49" s="4" t="str">
        <f aca="true" t="shared" si="10" ref="J49:J68">IF(VALUE(B49)&lt;100,A49&amp;"0"&amp;B49,A49&amp;B49)</f>
        <v>13013</v>
      </c>
      <c r="K49" s="4" t="str">
        <f>VLOOKUP(J49,ATLCNTY!$A$2:$B$23,2,FALSE)</f>
        <v>Barrow</v>
      </c>
      <c r="L49" s="4">
        <f aca="true" t="shared" si="11" ref="L49:L68">C49/92</f>
        <v>4.9197951054209685</v>
      </c>
      <c r="M49" s="4">
        <f aca="true" t="shared" si="12" ref="M49:M68">I49/92</f>
        <v>0.2835660842733181</v>
      </c>
      <c r="N49" s="4">
        <f aca="true" t="shared" si="13" ref="N49:N68">E49/92</f>
        <v>0.27905552801758715</v>
      </c>
    </row>
    <row r="50" spans="1:14" ht="15">
      <c r="A50" s="11" t="s">
        <v>13</v>
      </c>
      <c r="B50" s="11" t="s">
        <v>225</v>
      </c>
      <c r="C50" s="12">
        <v>1204.5371917974412</v>
      </c>
      <c r="D50" s="12">
        <v>0.22649104345527</v>
      </c>
      <c r="E50" s="12">
        <v>66.39827601366706</v>
      </c>
      <c r="F50" s="12">
        <v>6.743077414419604</v>
      </c>
      <c r="G50" s="12">
        <v>6.350953170483597</v>
      </c>
      <c r="H50" s="12">
        <v>0.23783776388615993</v>
      </c>
      <c r="I50" s="12">
        <v>101.1954180247848</v>
      </c>
      <c r="J50" s="4" t="str">
        <f t="shared" si="10"/>
        <v>13015</v>
      </c>
      <c r="K50" s="4" t="str">
        <f>VLOOKUP(J50,ATLCNTY!$A$2:$B$23,2,FALSE)</f>
        <v>Bartow</v>
      </c>
      <c r="L50" s="4">
        <f t="shared" si="11"/>
        <v>13.092795563015665</v>
      </c>
      <c r="M50" s="4">
        <f t="shared" si="12"/>
        <v>1.0999501959215738</v>
      </c>
      <c r="N50" s="4">
        <f t="shared" si="13"/>
        <v>0.7217203914529028</v>
      </c>
    </row>
    <row r="51" spans="1:14" ht="15">
      <c r="A51" s="11" t="s">
        <v>13</v>
      </c>
      <c r="B51" s="11" t="s">
        <v>226</v>
      </c>
      <c r="C51" s="12">
        <v>943.8915951747802</v>
      </c>
      <c r="D51" s="12">
        <v>0.20679933005043002</v>
      </c>
      <c r="E51" s="12">
        <v>57.225798724329024</v>
      </c>
      <c r="F51" s="12">
        <v>5.774648838985791</v>
      </c>
      <c r="G51" s="12">
        <v>5.453024445343806</v>
      </c>
      <c r="H51" s="12">
        <v>0.2001213643847398</v>
      </c>
      <c r="I51" s="12">
        <v>80.69928032182882</v>
      </c>
      <c r="J51" s="4" t="str">
        <f t="shared" si="10"/>
        <v>13045</v>
      </c>
      <c r="K51" s="4" t="str">
        <f>VLOOKUP(J51,ATLCNTY!$A$2:$B$23,2,FALSE)</f>
        <v>Carroll</v>
      </c>
      <c r="L51" s="4">
        <f t="shared" si="11"/>
        <v>10.259691251899785</v>
      </c>
      <c r="M51" s="4">
        <f t="shared" si="12"/>
        <v>0.8771660904546611</v>
      </c>
      <c r="N51" s="4">
        <f t="shared" si="13"/>
        <v>0.6220195513514024</v>
      </c>
    </row>
    <row r="52" spans="1:14" ht="15">
      <c r="A52" s="11" t="s">
        <v>13</v>
      </c>
      <c r="B52" s="11" t="s">
        <v>227</v>
      </c>
      <c r="C52" s="12">
        <v>3190.455652700034</v>
      </c>
      <c r="D52" s="12">
        <v>0.5083636482126</v>
      </c>
      <c r="E52" s="12">
        <v>129.33015138474389</v>
      </c>
      <c r="F52" s="12">
        <v>17.71365407650906</v>
      </c>
      <c r="G52" s="12">
        <v>16.584574018365736</v>
      </c>
      <c r="H52" s="12">
        <v>0.4410424287433383</v>
      </c>
      <c r="I52" s="12">
        <v>232.28804355926943</v>
      </c>
      <c r="J52" s="4" t="str">
        <f t="shared" si="10"/>
        <v>13057</v>
      </c>
      <c r="K52" s="4" t="str">
        <f>VLOOKUP(J52,ATLCNTY!$A$2:$B$23,2,FALSE)</f>
        <v>Cherokee</v>
      </c>
      <c r="L52" s="4">
        <f t="shared" si="11"/>
        <v>34.67886579021776</v>
      </c>
      <c r="M52" s="4">
        <f t="shared" si="12"/>
        <v>2.524870038687711</v>
      </c>
      <c r="N52" s="4">
        <f t="shared" si="13"/>
        <v>1.405762515051564</v>
      </c>
    </row>
    <row r="53" spans="1:14" ht="15">
      <c r="A53" s="11" t="s">
        <v>13</v>
      </c>
      <c r="B53" s="11" t="s">
        <v>228</v>
      </c>
      <c r="C53" s="12">
        <v>1926.201991605502</v>
      </c>
      <c r="D53" s="12">
        <v>0.4036686407554527</v>
      </c>
      <c r="E53" s="12">
        <v>106.53180067593205</v>
      </c>
      <c r="F53" s="12">
        <v>10.856606762069829</v>
      </c>
      <c r="G53" s="12">
        <v>10.25940198041614</v>
      </c>
      <c r="H53" s="12">
        <v>0.3421175483486765</v>
      </c>
      <c r="I53" s="12">
        <v>106.33652752727761</v>
      </c>
      <c r="J53" s="4" t="str">
        <f t="shared" si="10"/>
        <v>13063</v>
      </c>
      <c r="K53" s="4" t="str">
        <f>VLOOKUP(J53,ATLCNTY!$A$2:$B$23,2,FALSE)</f>
        <v>Clayton</v>
      </c>
      <c r="L53" s="4">
        <f t="shared" si="11"/>
        <v>20.93697816962502</v>
      </c>
      <c r="M53" s="4">
        <f t="shared" si="12"/>
        <v>1.1558318209486698</v>
      </c>
      <c r="N53" s="4">
        <f t="shared" si="13"/>
        <v>1.1579543551731744</v>
      </c>
    </row>
    <row r="54" spans="1:14" ht="15">
      <c r="A54" s="11" t="s">
        <v>13</v>
      </c>
      <c r="B54" s="11" t="s">
        <v>229</v>
      </c>
      <c r="C54" s="12">
        <v>13577.995615021766</v>
      </c>
      <c r="D54" s="12">
        <v>1.5351994786243512</v>
      </c>
      <c r="E54" s="12">
        <v>373.7927561091967</v>
      </c>
      <c r="F54" s="12">
        <v>64.84603418920484</v>
      </c>
      <c r="G54" s="12">
        <v>60.4597184804213</v>
      </c>
      <c r="H54" s="12">
        <v>1.4787718908323928</v>
      </c>
      <c r="I54" s="12">
        <v>804.654327838151</v>
      </c>
      <c r="J54" s="4" t="str">
        <f t="shared" si="10"/>
        <v>13067</v>
      </c>
      <c r="K54" s="4" t="str">
        <f>VLOOKUP(J54,ATLCNTY!$A$2:$B$23,2,FALSE)</f>
        <v>Cobb</v>
      </c>
      <c r="L54" s="4">
        <f t="shared" si="11"/>
        <v>147.58690885893225</v>
      </c>
      <c r="M54" s="4">
        <f t="shared" si="12"/>
        <v>8.746242693892945</v>
      </c>
      <c r="N54" s="4">
        <f t="shared" si="13"/>
        <v>4.062964740317356</v>
      </c>
    </row>
    <row r="55" spans="1:14" ht="15">
      <c r="A55" s="11" t="s">
        <v>13</v>
      </c>
      <c r="B55" s="11" t="s">
        <v>230</v>
      </c>
      <c r="C55" s="12">
        <v>1606.2928612660712</v>
      </c>
      <c r="D55" s="12">
        <v>0.24463604557212004</v>
      </c>
      <c r="E55" s="12">
        <v>63.124990429091056</v>
      </c>
      <c r="F55" s="12">
        <v>8.975447062530897</v>
      </c>
      <c r="G55" s="12">
        <v>8.404942113063916</v>
      </c>
      <c r="H55" s="12">
        <v>0.2292687723128099</v>
      </c>
      <c r="I55" s="12">
        <v>93.6100797826798</v>
      </c>
      <c r="J55" s="4" t="str">
        <f t="shared" si="10"/>
        <v>13077</v>
      </c>
      <c r="K55" s="4" t="str">
        <f>VLOOKUP(J55,ATLCNTY!$A$2:$B$23,2,FALSE)</f>
        <v>Coweta</v>
      </c>
      <c r="L55" s="4">
        <f t="shared" si="11"/>
        <v>17.459705013761642</v>
      </c>
      <c r="M55" s="4">
        <f t="shared" si="12"/>
        <v>1.0175008672030414</v>
      </c>
      <c r="N55" s="4">
        <f t="shared" si="13"/>
        <v>0.6861412003162072</v>
      </c>
    </row>
    <row r="56" spans="1:14" ht="15">
      <c r="A56" s="11" t="s">
        <v>13</v>
      </c>
      <c r="B56" s="11" t="s">
        <v>231</v>
      </c>
      <c r="C56" s="12">
        <v>11982.712607808602</v>
      </c>
      <c r="D56" s="12">
        <v>1.3418204044882935</v>
      </c>
      <c r="E56" s="12">
        <v>324.6788380763615</v>
      </c>
      <c r="F56" s="12">
        <v>57.25988604234399</v>
      </c>
      <c r="G56" s="12">
        <v>53.36784489484212</v>
      </c>
      <c r="H56" s="12">
        <v>1.297393009020011</v>
      </c>
      <c r="I56" s="12">
        <v>704.8043827975407</v>
      </c>
      <c r="J56" s="4" t="str">
        <f t="shared" si="10"/>
        <v>13089</v>
      </c>
      <c r="K56" s="4" t="str">
        <f>VLOOKUP(J56,ATLCNTY!$A$2:$B$23,2,FALSE)</f>
        <v>De Kalb</v>
      </c>
      <c r="L56" s="4">
        <f t="shared" si="11"/>
        <v>130.24687617183264</v>
      </c>
      <c r="M56" s="4">
        <f t="shared" si="12"/>
        <v>7.660917204321095</v>
      </c>
      <c r="N56" s="4">
        <f t="shared" si="13"/>
        <v>3.5291178051778425</v>
      </c>
    </row>
    <row r="57" spans="1:14" ht="15">
      <c r="A57" s="11" t="s">
        <v>13</v>
      </c>
      <c r="B57" s="11" t="s">
        <v>232</v>
      </c>
      <c r="C57" s="12">
        <v>848.2020323541394</v>
      </c>
      <c r="D57" s="12">
        <v>0.15886400004141002</v>
      </c>
      <c r="E57" s="12">
        <v>42.25639563064702</v>
      </c>
      <c r="F57" s="12">
        <v>4.544269257195287</v>
      </c>
      <c r="G57" s="12">
        <v>4.286757341443773</v>
      </c>
      <c r="H57" s="12">
        <v>0.14588611430043924</v>
      </c>
      <c r="I57" s="12">
        <v>46.151632415173815</v>
      </c>
      <c r="J57" s="4" t="str">
        <f t="shared" si="10"/>
        <v>13097</v>
      </c>
      <c r="K57" s="4" t="str">
        <f>VLOOKUP(J57,ATLCNTY!$A$2:$B$23,2,FALSE)</f>
        <v>Douglas</v>
      </c>
      <c r="L57" s="4">
        <f t="shared" si="11"/>
        <v>9.219587308197168</v>
      </c>
      <c r="M57" s="4">
        <f t="shared" si="12"/>
        <v>0.5016481784258023</v>
      </c>
      <c r="N57" s="4">
        <f t="shared" si="13"/>
        <v>0.45930864815920674</v>
      </c>
    </row>
    <row r="58" spans="1:14" ht="15">
      <c r="A58" s="11" t="s">
        <v>13</v>
      </c>
      <c r="B58" s="11" t="s">
        <v>233</v>
      </c>
      <c r="C58" s="12">
        <v>1329.5857368669563</v>
      </c>
      <c r="D58" s="12">
        <v>0.22123640367999053</v>
      </c>
      <c r="E58" s="12">
        <v>58.67271252958805</v>
      </c>
      <c r="F58" s="12">
        <v>7.011681951228528</v>
      </c>
      <c r="G58" s="12">
        <v>6.594417141512641</v>
      </c>
      <c r="H58" s="12">
        <v>0.20827287813803388</v>
      </c>
      <c r="I58" s="12">
        <v>72.54971149549095</v>
      </c>
      <c r="J58" s="4" t="str">
        <f t="shared" si="10"/>
        <v>13113</v>
      </c>
      <c r="K58" s="4" t="str">
        <f>VLOOKUP(J58,ATLCNTY!$A$2:$B$23,2,FALSE)</f>
        <v>Fayette</v>
      </c>
      <c r="L58" s="4">
        <f t="shared" si="11"/>
        <v>14.452018878988655</v>
      </c>
      <c r="M58" s="4">
        <f t="shared" si="12"/>
        <v>0.7885838206031626</v>
      </c>
      <c r="N58" s="4">
        <f t="shared" si="13"/>
        <v>0.6377468753216092</v>
      </c>
    </row>
    <row r="59" spans="1:14" ht="15">
      <c r="A59" s="11" t="s">
        <v>13</v>
      </c>
      <c r="B59" s="11" t="s">
        <v>234</v>
      </c>
      <c r="C59" s="12">
        <v>3310.3330028716246</v>
      </c>
      <c r="D59" s="12">
        <v>0.45854339473476025</v>
      </c>
      <c r="E59" s="12">
        <v>127.54899901199094</v>
      </c>
      <c r="F59" s="12">
        <v>16.337312921695503</v>
      </c>
      <c r="G59" s="12">
        <v>15.2833347700044</v>
      </c>
      <c r="H59" s="12">
        <v>0.44615364062702983</v>
      </c>
      <c r="I59" s="12">
        <v>201.52345859634042</v>
      </c>
      <c r="J59" s="4" t="str">
        <f t="shared" si="10"/>
        <v>13117</v>
      </c>
      <c r="K59" s="4" t="str">
        <f>VLOOKUP(J59,ATLCNTY!$A$2:$B$23,2,FALSE)</f>
        <v>Forsyth</v>
      </c>
      <c r="L59" s="4">
        <f t="shared" si="11"/>
        <v>35.98188046599592</v>
      </c>
      <c r="M59" s="4">
        <f t="shared" si="12"/>
        <v>2.1904723760471785</v>
      </c>
      <c r="N59" s="4">
        <f t="shared" si="13"/>
        <v>1.3864021631738146</v>
      </c>
    </row>
    <row r="60" spans="1:14" ht="15">
      <c r="A60" s="11" t="s">
        <v>13</v>
      </c>
      <c r="B60" s="11" t="s">
        <v>235</v>
      </c>
      <c r="C60" s="12">
        <v>11887.349204345195</v>
      </c>
      <c r="D60" s="12">
        <v>1.9039212999510593</v>
      </c>
      <c r="E60" s="12">
        <v>492.277621982769</v>
      </c>
      <c r="F60" s="12">
        <v>58.070381322396315</v>
      </c>
      <c r="G60" s="12">
        <v>54.63476612741191</v>
      </c>
      <c r="H60" s="12">
        <v>1.7592122419753926</v>
      </c>
      <c r="I60" s="12">
        <v>740.1401982809813</v>
      </c>
      <c r="J60" s="4" t="str">
        <f t="shared" si="10"/>
        <v>13121</v>
      </c>
      <c r="K60" s="4" t="str">
        <f>VLOOKUP(J60,ATLCNTY!$A$2:$B$23,2,FALSE)</f>
        <v>Fulton</v>
      </c>
      <c r="L60" s="4">
        <f t="shared" si="11"/>
        <v>129.21031743853473</v>
      </c>
      <c r="M60" s="4">
        <f t="shared" si="12"/>
        <v>8.045002155228058</v>
      </c>
      <c r="N60" s="4">
        <f t="shared" si="13"/>
        <v>5.350843717204011</v>
      </c>
    </row>
    <row r="61" spans="1:14" ht="15">
      <c r="A61" s="11" t="s">
        <v>13</v>
      </c>
      <c r="B61" s="11" t="s">
        <v>236</v>
      </c>
      <c r="C61" s="12">
        <v>17960.82493427157</v>
      </c>
      <c r="D61" s="12">
        <v>2.1491480014059925</v>
      </c>
      <c r="E61" s="12">
        <v>525.6916177810863</v>
      </c>
      <c r="F61" s="12">
        <v>89.76900070912498</v>
      </c>
      <c r="G61" s="12">
        <v>83.76374744306767</v>
      </c>
      <c r="H61" s="12">
        <v>2.003633577394181</v>
      </c>
      <c r="I61" s="12">
        <v>976.4823039801042</v>
      </c>
      <c r="J61" s="4" t="str">
        <f t="shared" si="10"/>
        <v>13135</v>
      </c>
      <c r="K61" s="4" t="str">
        <f>VLOOKUP(J61,ATLCNTY!$A$2:$B$23,2,FALSE)</f>
        <v>Gwinnett</v>
      </c>
      <c r="L61" s="4">
        <f t="shared" si="11"/>
        <v>195.22635798121274</v>
      </c>
      <c r="M61" s="4">
        <f t="shared" si="12"/>
        <v>10.613938086740264</v>
      </c>
      <c r="N61" s="4">
        <f t="shared" si="13"/>
        <v>5.71403932370746</v>
      </c>
    </row>
    <row r="62" spans="1:14" ht="15">
      <c r="A62" s="11" t="s">
        <v>13</v>
      </c>
      <c r="B62" s="11" t="s">
        <v>237</v>
      </c>
      <c r="C62" s="12">
        <v>3021.4617205859386</v>
      </c>
      <c r="D62" s="12">
        <v>0.44422579953668995</v>
      </c>
      <c r="E62" s="12">
        <v>133.97907628122593</v>
      </c>
      <c r="F62" s="12">
        <v>14.677244911451714</v>
      </c>
      <c r="G62" s="12">
        <v>13.744231265594724</v>
      </c>
      <c r="H62" s="12">
        <v>0.5038037732400898</v>
      </c>
      <c r="I62" s="12">
        <v>270.9393411692711</v>
      </c>
      <c r="J62" s="4" t="str">
        <f t="shared" si="10"/>
        <v>13139</v>
      </c>
      <c r="K62" s="4" t="str">
        <f>VLOOKUP(J62,ATLCNTY!$A$2:$B$23,2,FALSE)</f>
        <v>Hall</v>
      </c>
      <c r="L62" s="4">
        <f t="shared" si="11"/>
        <v>32.8419752237602</v>
      </c>
      <c r="M62" s="4">
        <f t="shared" si="12"/>
        <v>2.944992838796425</v>
      </c>
      <c r="N62" s="4">
        <f t="shared" si="13"/>
        <v>1.4562943074046297</v>
      </c>
    </row>
    <row r="63" spans="1:14" ht="15">
      <c r="A63" s="11" t="s">
        <v>13</v>
      </c>
      <c r="B63" s="11" t="s">
        <v>238</v>
      </c>
      <c r="C63" s="12">
        <v>1563.5381624281904</v>
      </c>
      <c r="D63" s="12">
        <v>0.38893873460004635</v>
      </c>
      <c r="E63" s="12">
        <v>99.32772481360708</v>
      </c>
      <c r="F63" s="12">
        <v>10.97398084193552</v>
      </c>
      <c r="G63" s="12">
        <v>10.357101447287722</v>
      </c>
      <c r="H63" s="12">
        <v>0.3057979016396942</v>
      </c>
      <c r="I63" s="12">
        <v>116.9814955943362</v>
      </c>
      <c r="J63" s="4" t="str">
        <f t="shared" si="10"/>
        <v>13151</v>
      </c>
      <c r="K63" s="4" t="str">
        <f>VLOOKUP(J63,ATLCNTY!$A$2:$B$23,2,FALSE)</f>
        <v>Henry</v>
      </c>
      <c r="L63" s="4">
        <f t="shared" si="11"/>
        <v>16.994980026393375</v>
      </c>
      <c r="M63" s="4">
        <f t="shared" si="12"/>
        <v>1.2715379955906108</v>
      </c>
      <c r="N63" s="4">
        <f t="shared" si="13"/>
        <v>1.0796491827565986</v>
      </c>
    </row>
    <row r="64" spans="1:14" ht="15">
      <c r="A64" s="11" t="s">
        <v>13</v>
      </c>
      <c r="B64" s="11" t="s">
        <v>239</v>
      </c>
      <c r="C64" s="12">
        <v>727.182967694551</v>
      </c>
      <c r="D64" s="12">
        <v>0.18615172588863044</v>
      </c>
      <c r="E64" s="12">
        <v>51.317422982659</v>
      </c>
      <c r="F64" s="12">
        <v>4.978622301936284</v>
      </c>
      <c r="G64" s="12">
        <v>4.715254935274472</v>
      </c>
      <c r="H64" s="12">
        <v>0.17551848764993977</v>
      </c>
      <c r="I64" s="12">
        <v>45.60919363936885</v>
      </c>
      <c r="J64" s="4" t="str">
        <f t="shared" si="10"/>
        <v>13217</v>
      </c>
      <c r="K64" s="4" t="str">
        <f>VLOOKUP(J64,ATLCNTY!$A$2:$B$23,2,FALSE)</f>
        <v>Newton</v>
      </c>
      <c r="L64" s="4">
        <f t="shared" si="11"/>
        <v>7.9041626923320765</v>
      </c>
      <c r="M64" s="4">
        <f t="shared" si="12"/>
        <v>0.4957521047757483</v>
      </c>
      <c r="N64" s="4">
        <f t="shared" si="13"/>
        <v>0.5577980758984673</v>
      </c>
    </row>
    <row r="65" spans="1:14" ht="15">
      <c r="A65" s="11" t="s">
        <v>13</v>
      </c>
      <c r="B65" s="11" t="s">
        <v>240</v>
      </c>
      <c r="C65" s="12">
        <v>891.213668932618</v>
      </c>
      <c r="D65" s="12">
        <v>0.18428332198845884</v>
      </c>
      <c r="E65" s="12">
        <v>47.37670652882215</v>
      </c>
      <c r="F65" s="12">
        <v>5.427777779496628</v>
      </c>
      <c r="G65" s="12">
        <v>5.110996192487134</v>
      </c>
      <c r="H65" s="12">
        <v>0.1473817382555759</v>
      </c>
      <c r="I65" s="12">
        <v>52.80786401530386</v>
      </c>
      <c r="J65" s="4" t="str">
        <f t="shared" si="10"/>
        <v>13223</v>
      </c>
      <c r="K65" s="4" t="str">
        <f>VLOOKUP(J65,ATLCNTY!$A$2:$B$23,2,FALSE)</f>
        <v>Paulding</v>
      </c>
      <c r="L65" s="4">
        <f t="shared" si="11"/>
        <v>9.687105097093674</v>
      </c>
      <c r="M65" s="4">
        <f t="shared" si="12"/>
        <v>0.5739985219054767</v>
      </c>
      <c r="N65" s="4">
        <f t="shared" si="13"/>
        <v>0.5149642014002407</v>
      </c>
    </row>
    <row r="66" spans="1:14" ht="15">
      <c r="A66" s="11" t="s">
        <v>13</v>
      </c>
      <c r="B66" s="11" t="s">
        <v>241</v>
      </c>
      <c r="C66" s="12">
        <v>976.784854574018</v>
      </c>
      <c r="D66" s="12">
        <v>0.15195916615931995</v>
      </c>
      <c r="E66" s="12">
        <v>41.409069975308945</v>
      </c>
      <c r="F66" s="12">
        <v>4.953970002817976</v>
      </c>
      <c r="G66" s="12">
        <v>4.65915110926368</v>
      </c>
      <c r="H66" s="12">
        <v>0.1642933443756089</v>
      </c>
      <c r="I66" s="12">
        <v>52.722652811391484</v>
      </c>
      <c r="J66" s="4" t="str">
        <f t="shared" si="10"/>
        <v>13247</v>
      </c>
      <c r="K66" s="4" t="str">
        <f>VLOOKUP(J66,ATLCNTY!$A$2:$B$23,2,FALSE)</f>
        <v>Rockdale</v>
      </c>
      <c r="L66" s="4">
        <f t="shared" si="11"/>
        <v>10.61722668015237</v>
      </c>
      <c r="M66" s="4">
        <f t="shared" si="12"/>
        <v>0.5730723131672988</v>
      </c>
      <c r="N66" s="4">
        <f t="shared" si="13"/>
        <v>0.45009858668814073</v>
      </c>
    </row>
    <row r="67" spans="1:14" ht="15">
      <c r="A67" s="11" t="s">
        <v>13</v>
      </c>
      <c r="B67" s="11" t="s">
        <v>242</v>
      </c>
      <c r="C67" s="12">
        <v>645.6144698705513</v>
      </c>
      <c r="D67" s="12">
        <v>0.09374390697098982</v>
      </c>
      <c r="E67" s="12">
        <v>25.145753504378977</v>
      </c>
      <c r="F67" s="12">
        <v>3.2434351285650336</v>
      </c>
      <c r="G67" s="12">
        <v>3.04132832956923</v>
      </c>
      <c r="H67" s="12">
        <v>0.11023301471263207</v>
      </c>
      <c r="I67" s="12">
        <v>58.38901043070144</v>
      </c>
      <c r="J67" s="4" t="str">
        <f t="shared" si="10"/>
        <v>13255</v>
      </c>
      <c r="K67" s="4" t="str">
        <f>VLOOKUP(J67,ATLCNTY!$A$2:$B$23,2,FALSE)</f>
        <v>Spalding</v>
      </c>
      <c r="L67" s="4">
        <f t="shared" si="11"/>
        <v>7.01754858554947</v>
      </c>
      <c r="M67" s="4">
        <f t="shared" si="12"/>
        <v>0.6346631568554504</v>
      </c>
      <c r="N67" s="4">
        <f t="shared" si="13"/>
        <v>0.2733234076562932</v>
      </c>
    </row>
    <row r="68" spans="1:14" ht="15">
      <c r="A68" s="11" t="s">
        <v>13</v>
      </c>
      <c r="B68" s="11" t="s">
        <v>243</v>
      </c>
      <c r="C68" s="12">
        <v>1035.9315703823386</v>
      </c>
      <c r="D68" s="12">
        <v>0.18747420142279222</v>
      </c>
      <c r="E68" s="12">
        <v>48.25339943674021</v>
      </c>
      <c r="F68" s="12">
        <v>6.233962289580302</v>
      </c>
      <c r="G68" s="12">
        <v>5.856832188894288</v>
      </c>
      <c r="H68" s="12">
        <v>0.15884955333714004</v>
      </c>
      <c r="I68" s="12">
        <v>59.14423118100854</v>
      </c>
      <c r="J68" s="4" t="str">
        <f t="shared" si="10"/>
        <v>13297</v>
      </c>
      <c r="K68" s="4" t="str">
        <f>VLOOKUP(J68,ATLCNTY!$A$2:$B$23,2,FALSE)</f>
        <v>Walton</v>
      </c>
      <c r="L68" s="4">
        <f t="shared" si="11"/>
        <v>11.26012576502542</v>
      </c>
      <c r="M68" s="4">
        <f t="shared" si="12"/>
        <v>0.6428720780544407</v>
      </c>
      <c r="N68" s="4">
        <f t="shared" si="13"/>
        <v>0.5244934721384805</v>
      </c>
    </row>
    <row r="69" spans="1:14" ht="15">
      <c r="A69" s="8"/>
      <c r="B69" s="8"/>
      <c r="C69" s="9">
        <f aca="true" t="shared" si="14" ref="C69:I69">SUM(C49:C68)</f>
        <v>79082.7309902506</v>
      </c>
      <c r="D69" s="9">
        <f t="shared" si="14"/>
        <v>11.089665443616793</v>
      </c>
      <c r="E69" s="9">
        <f t="shared" si="14"/>
        <v>2840.012220449763</v>
      </c>
      <c r="F69" s="9">
        <f t="shared" si="14"/>
        <v>401.1110435546178</v>
      </c>
      <c r="G69" s="9">
        <f t="shared" si="14"/>
        <v>375.4966985581567</v>
      </c>
      <c r="H69" s="9">
        <f t="shared" si="14"/>
        <v>10.44368355754426</v>
      </c>
      <c r="I69" s="9">
        <f t="shared" si="14"/>
        <v>4843.11723321415</v>
      </c>
      <c r="J69" s="4"/>
      <c r="K69" s="4"/>
      <c r="L69" s="9">
        <f>SUM(L49:L68)</f>
        <v>859.5949020679415</v>
      </c>
      <c r="M69" s="9">
        <f>SUM(M49:M68)</f>
        <v>52.64257862189293</v>
      </c>
      <c r="N69" s="9">
        <f>SUM(N49:N68)</f>
        <v>30.86969804836699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5"/>
  <sheetViews>
    <sheetView zoomScalePageLayoutView="0" workbookViewId="0" topLeftCell="D1">
      <selection activeCell="D10" sqref="D10"/>
    </sheetView>
  </sheetViews>
  <sheetFormatPr defaultColWidth="9.140625" defaultRowHeight="12.75"/>
  <cols>
    <col min="1" max="1" width="11.00390625" style="0" bestFit="1" customWidth="1"/>
    <col min="2" max="2" width="18.57421875" style="0" bestFit="1" customWidth="1"/>
    <col min="3" max="3" width="36.57421875" style="0" bestFit="1" customWidth="1"/>
    <col min="4" max="4" width="33.421875" style="0" bestFit="1" customWidth="1"/>
    <col min="5" max="5" width="45.421875" style="0" bestFit="1" customWidth="1"/>
    <col min="6" max="6" width="9.7109375" style="0" bestFit="1" customWidth="1"/>
    <col min="7" max="7" width="9.8515625" style="0" bestFit="1" customWidth="1"/>
    <col min="8" max="8" width="9.7109375" style="0" bestFit="1" customWidth="1"/>
    <col min="9" max="9" width="9.8515625" style="0" bestFit="1" customWidth="1"/>
    <col min="10" max="10" width="9.7109375" style="0" bestFit="1" customWidth="1"/>
    <col min="11" max="11" width="9.8515625" style="0" bestFit="1" customWidth="1"/>
  </cols>
  <sheetData>
    <row r="1" spans="6:12" ht="12.75">
      <c r="F1" s="7" t="s">
        <v>406</v>
      </c>
      <c r="L1" s="7" t="s">
        <v>407</v>
      </c>
    </row>
    <row r="2" spans="6:16" ht="12.75">
      <c r="F2">
        <v>2008</v>
      </c>
      <c r="H2">
        <v>2017</v>
      </c>
      <c r="J2">
        <v>2024</v>
      </c>
      <c r="L2">
        <v>2008</v>
      </c>
      <c r="N2">
        <v>2017</v>
      </c>
      <c r="P2">
        <v>2024</v>
      </c>
    </row>
    <row r="3" spans="1:17" ht="15">
      <c r="A3" s="15" t="s">
        <v>0</v>
      </c>
      <c r="B3" s="15" t="s">
        <v>297</v>
      </c>
      <c r="C3" s="15" t="s">
        <v>298</v>
      </c>
      <c r="D3" s="15" t="s">
        <v>299</v>
      </c>
      <c r="E3" s="15" t="s">
        <v>300</v>
      </c>
      <c r="F3" s="15" t="s">
        <v>9</v>
      </c>
      <c r="G3" s="15" t="s">
        <v>5</v>
      </c>
      <c r="H3" s="15" t="s">
        <v>9</v>
      </c>
      <c r="I3" s="15" t="s">
        <v>5</v>
      </c>
      <c r="J3" s="15" t="s">
        <v>9</v>
      </c>
      <c r="K3" s="15" t="s">
        <v>5</v>
      </c>
      <c r="L3" s="15" t="s">
        <v>9</v>
      </c>
      <c r="M3" s="15" t="s">
        <v>5</v>
      </c>
      <c r="N3" s="15" t="s">
        <v>9</v>
      </c>
      <c r="O3" s="15" t="s">
        <v>5</v>
      </c>
      <c r="P3" s="15" t="s">
        <v>9</v>
      </c>
      <c r="Q3" s="15" t="s">
        <v>5</v>
      </c>
    </row>
    <row r="4" spans="1:17" ht="15">
      <c r="A4" s="16" t="s">
        <v>14</v>
      </c>
      <c r="B4" s="16" t="s">
        <v>301</v>
      </c>
      <c r="C4" s="16" t="s">
        <v>302</v>
      </c>
      <c r="D4" s="16" t="s">
        <v>303</v>
      </c>
      <c r="E4" s="16" t="s">
        <v>304</v>
      </c>
      <c r="F4" s="17">
        <v>489.18794</v>
      </c>
      <c r="G4" s="17">
        <v>1.9225469999999996</v>
      </c>
      <c r="H4" s="17">
        <v>405.9101199999999</v>
      </c>
      <c r="I4" s="17">
        <v>4.2926055</v>
      </c>
      <c r="J4" s="17">
        <v>375.42051</v>
      </c>
      <c r="K4" s="17">
        <v>4.906673999999997</v>
      </c>
      <c r="L4" s="18">
        <f aca="true" t="shared" si="0" ref="L4:Q4">F4/92</f>
        <v>5.317260217391305</v>
      </c>
      <c r="M4" s="18">
        <f t="shared" si="0"/>
        <v>0.020897249999999996</v>
      </c>
      <c r="N4" s="18">
        <f t="shared" si="0"/>
        <v>4.4120665217391295</v>
      </c>
      <c r="O4" s="18">
        <f t="shared" si="0"/>
        <v>0.0466587554347826</v>
      </c>
      <c r="P4" s="18">
        <f t="shared" si="0"/>
        <v>4.080657717391304</v>
      </c>
      <c r="Q4" s="18">
        <f t="shared" si="0"/>
        <v>0.05333341304347823</v>
      </c>
    </row>
    <row r="5" spans="1:17" ht="15">
      <c r="A5" s="16" t="s">
        <v>15</v>
      </c>
      <c r="B5" s="16" t="s">
        <v>301</v>
      </c>
      <c r="C5" s="16" t="s">
        <v>302</v>
      </c>
      <c r="D5" s="16" t="s">
        <v>303</v>
      </c>
      <c r="E5" s="16" t="s">
        <v>305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8">
        <f aca="true" t="shared" si="1" ref="L5:L68">F5/92</f>
        <v>0</v>
      </c>
      <c r="M5" s="18">
        <f aca="true" t="shared" si="2" ref="M5:M68">G5/92</f>
        <v>0</v>
      </c>
      <c r="N5" s="18">
        <f aca="true" t="shared" si="3" ref="N5:N68">H5/92</f>
        <v>0</v>
      </c>
      <c r="O5" s="18">
        <f aca="true" t="shared" si="4" ref="O5:O68">I5/92</f>
        <v>0</v>
      </c>
      <c r="P5" s="18">
        <f aca="true" t="shared" si="5" ref="P5:P68">J5/92</f>
        <v>0</v>
      </c>
      <c r="Q5" s="18">
        <f aca="true" t="shared" si="6" ref="Q5:Q68">K5/92</f>
        <v>0</v>
      </c>
    </row>
    <row r="6" spans="1:17" ht="15">
      <c r="A6" s="16" t="s">
        <v>16</v>
      </c>
      <c r="B6" s="16" t="s">
        <v>301</v>
      </c>
      <c r="C6" s="16" t="s">
        <v>302</v>
      </c>
      <c r="D6" s="16" t="s">
        <v>303</v>
      </c>
      <c r="E6" s="16" t="s">
        <v>306</v>
      </c>
      <c r="F6" s="17">
        <v>625.2709500000001</v>
      </c>
      <c r="G6" s="17">
        <v>2.6402537999999987</v>
      </c>
      <c r="H6" s="17">
        <v>301.32306</v>
      </c>
      <c r="I6" s="17">
        <v>6.229017</v>
      </c>
      <c r="J6" s="17">
        <v>109.55340000000001</v>
      </c>
      <c r="K6" s="17">
        <v>6.978914999999995</v>
      </c>
      <c r="L6" s="18">
        <f t="shared" si="1"/>
        <v>6.796423369565218</v>
      </c>
      <c r="M6" s="18">
        <f t="shared" si="2"/>
        <v>0.0286984108695652</v>
      </c>
      <c r="N6" s="18">
        <f t="shared" si="3"/>
        <v>3.275250652173913</v>
      </c>
      <c r="O6" s="18">
        <f t="shared" si="4"/>
        <v>0.06770670652173913</v>
      </c>
      <c r="P6" s="18">
        <f t="shared" si="5"/>
        <v>1.1907978260869567</v>
      </c>
      <c r="Q6" s="18">
        <f t="shared" si="6"/>
        <v>0.07585777173913039</v>
      </c>
    </row>
    <row r="7" spans="1:17" ht="15">
      <c r="A7" s="16" t="s">
        <v>17</v>
      </c>
      <c r="B7" s="16" t="s">
        <v>301</v>
      </c>
      <c r="C7" s="16" t="s">
        <v>302</v>
      </c>
      <c r="D7" s="16" t="s">
        <v>303</v>
      </c>
      <c r="E7" s="16" t="s">
        <v>307</v>
      </c>
      <c r="F7" s="17">
        <v>5.887061500000001</v>
      </c>
      <c r="G7" s="17">
        <v>1.1414096999999999</v>
      </c>
      <c r="H7" s="17">
        <v>3.4417212</v>
      </c>
      <c r="I7" s="17">
        <v>0.7451109000000004</v>
      </c>
      <c r="J7" s="17">
        <v>3.256232</v>
      </c>
      <c r="K7" s="17">
        <v>0.7001636999999998</v>
      </c>
      <c r="L7" s="18">
        <f t="shared" si="1"/>
        <v>0.06398979891304349</v>
      </c>
      <c r="M7" s="18">
        <f t="shared" si="2"/>
        <v>0.012406627173913042</v>
      </c>
      <c r="N7" s="18">
        <f t="shared" si="3"/>
        <v>0.03741001304347826</v>
      </c>
      <c r="O7" s="18">
        <f t="shared" si="4"/>
        <v>0.008099031521739134</v>
      </c>
      <c r="P7" s="18">
        <f t="shared" si="5"/>
        <v>0.03539382608695652</v>
      </c>
      <c r="Q7" s="18">
        <f t="shared" si="6"/>
        <v>0.0076104749999999985</v>
      </c>
    </row>
    <row r="8" spans="1:17" ht="15">
      <c r="A8" s="16" t="s">
        <v>18</v>
      </c>
      <c r="B8" s="16" t="s">
        <v>301</v>
      </c>
      <c r="C8" s="16" t="s">
        <v>302</v>
      </c>
      <c r="D8" s="16" t="s">
        <v>308</v>
      </c>
      <c r="E8" s="16" t="s">
        <v>309</v>
      </c>
      <c r="F8" s="17">
        <v>26.063444300000004</v>
      </c>
      <c r="G8" s="17">
        <v>0.45595779000000014</v>
      </c>
      <c r="H8" s="17">
        <v>22.41178319999999</v>
      </c>
      <c r="I8" s="17">
        <v>0.5458589099999998</v>
      </c>
      <c r="J8" s="17">
        <v>22.8315557</v>
      </c>
      <c r="K8" s="17">
        <v>0.55608189</v>
      </c>
      <c r="L8" s="18">
        <f t="shared" si="1"/>
        <v>0.2832983076086957</v>
      </c>
      <c r="M8" s="18">
        <f t="shared" si="2"/>
        <v>0.0049560629347826105</v>
      </c>
      <c r="N8" s="18">
        <f t="shared" si="3"/>
        <v>0.2436063391304347</v>
      </c>
      <c r="O8" s="18">
        <f t="shared" si="4"/>
        <v>0.005933249021739128</v>
      </c>
      <c r="P8" s="18">
        <f t="shared" si="5"/>
        <v>0.24816908369565216</v>
      </c>
      <c r="Q8" s="18">
        <f t="shared" si="6"/>
        <v>0.0060443683695652175</v>
      </c>
    </row>
    <row r="9" spans="1:17" ht="15">
      <c r="A9" s="16" t="s">
        <v>19</v>
      </c>
      <c r="B9" s="16" t="s">
        <v>301</v>
      </c>
      <c r="C9" s="16" t="s">
        <v>302</v>
      </c>
      <c r="D9" s="16" t="s">
        <v>308</v>
      </c>
      <c r="E9" s="16" t="s">
        <v>310</v>
      </c>
      <c r="F9" s="17">
        <v>0.84586735</v>
      </c>
      <c r="G9" s="17">
        <v>0.02758523669999998</v>
      </c>
      <c r="H9" s="17">
        <v>0.8134416000000001</v>
      </c>
      <c r="I9" s="17">
        <v>0.036464951999999995</v>
      </c>
      <c r="J9" s="17">
        <v>0.8286770800000001</v>
      </c>
      <c r="K9" s="17">
        <v>0.03714787170000002</v>
      </c>
      <c r="L9" s="18">
        <f t="shared" si="1"/>
        <v>0.009194210326086957</v>
      </c>
      <c r="M9" s="18">
        <f t="shared" si="2"/>
        <v>0.00029983952934782587</v>
      </c>
      <c r="N9" s="18">
        <f t="shared" si="3"/>
        <v>0.008841756521739132</v>
      </c>
      <c r="O9" s="18">
        <f t="shared" si="4"/>
        <v>0.00039635817391304345</v>
      </c>
      <c r="P9" s="18">
        <f t="shared" si="5"/>
        <v>0.009007359565217391</v>
      </c>
      <c r="Q9" s="18">
        <f t="shared" si="6"/>
        <v>0.00040378121413043504</v>
      </c>
    </row>
    <row r="10" spans="1:17" ht="15">
      <c r="A10" s="16" t="s">
        <v>20</v>
      </c>
      <c r="B10" s="16" t="s">
        <v>301</v>
      </c>
      <c r="C10" s="16" t="s">
        <v>302</v>
      </c>
      <c r="D10" s="16" t="s">
        <v>308</v>
      </c>
      <c r="E10" s="16" t="s">
        <v>311</v>
      </c>
      <c r="F10" s="17">
        <v>1.0000864500000002</v>
      </c>
      <c r="G10" s="17">
        <v>0.0330329607</v>
      </c>
      <c r="H10" s="17">
        <v>0.96950898</v>
      </c>
      <c r="I10" s="17">
        <v>0.043666298699999995</v>
      </c>
      <c r="J10" s="17">
        <v>0.98766702</v>
      </c>
      <c r="K10" s="17">
        <v>0.044484047999999984</v>
      </c>
      <c r="L10" s="18">
        <f t="shared" si="1"/>
        <v>0.01087050489130435</v>
      </c>
      <c r="M10" s="18">
        <f t="shared" si="2"/>
        <v>0.00035905392065217393</v>
      </c>
      <c r="N10" s="18">
        <f t="shared" si="3"/>
        <v>0.010538141086956521</v>
      </c>
      <c r="O10" s="18">
        <f t="shared" si="4"/>
        <v>0.0004746336815217391</v>
      </c>
      <c r="P10" s="18">
        <f t="shared" si="5"/>
        <v>0.010735511086956522</v>
      </c>
      <c r="Q10" s="18">
        <f t="shared" si="6"/>
        <v>0.00048352226086956505</v>
      </c>
    </row>
    <row r="11" spans="1:17" ht="15">
      <c r="A11" s="16" t="s">
        <v>21</v>
      </c>
      <c r="B11" s="16" t="s">
        <v>301</v>
      </c>
      <c r="C11" s="16" t="s">
        <v>302</v>
      </c>
      <c r="D11" s="16" t="s">
        <v>308</v>
      </c>
      <c r="E11" s="16" t="s">
        <v>312</v>
      </c>
      <c r="F11" s="17">
        <v>0.007971264999999998</v>
      </c>
      <c r="G11" s="17">
        <v>0.00023289442200000006</v>
      </c>
      <c r="H11" s="17">
        <v>0.007973674200000001</v>
      </c>
      <c r="I11" s="17">
        <v>0.0003078631980000002</v>
      </c>
      <c r="J11" s="17">
        <v>0.008122998699999997</v>
      </c>
      <c r="K11" s="17">
        <v>0.0003136286520000002</v>
      </c>
      <c r="L11" s="18">
        <f t="shared" si="1"/>
        <v>8.664418478260868E-05</v>
      </c>
      <c r="M11" s="18">
        <f t="shared" si="2"/>
        <v>2.5314611086956527E-06</v>
      </c>
      <c r="N11" s="18">
        <f t="shared" si="3"/>
        <v>8.667037173913044E-05</v>
      </c>
      <c r="O11" s="18">
        <f t="shared" si="4"/>
        <v>3.3463391086956542E-06</v>
      </c>
      <c r="P11" s="18">
        <f t="shared" si="5"/>
        <v>8.829346413043474E-05</v>
      </c>
      <c r="Q11" s="18">
        <f t="shared" si="6"/>
        <v>3.4090070869565238E-06</v>
      </c>
    </row>
    <row r="12" spans="1:17" ht="15">
      <c r="A12" s="16" t="s">
        <v>22</v>
      </c>
      <c r="B12" s="16" t="s">
        <v>301</v>
      </c>
      <c r="C12" s="16" t="s">
        <v>302</v>
      </c>
      <c r="D12" s="16" t="s">
        <v>308</v>
      </c>
      <c r="E12" s="16" t="s">
        <v>313</v>
      </c>
      <c r="F12" s="17">
        <v>56.65684000000001</v>
      </c>
      <c r="G12" s="17">
        <v>1.08541035</v>
      </c>
      <c r="H12" s="17">
        <v>57.09496399999998</v>
      </c>
      <c r="I12" s="17">
        <v>1.434804689999999</v>
      </c>
      <c r="J12" s="17">
        <v>58.164196</v>
      </c>
      <c r="K12" s="17">
        <v>1.46167431</v>
      </c>
      <c r="L12" s="18">
        <f t="shared" si="1"/>
        <v>0.6158352173913044</v>
      </c>
      <c r="M12" s="18">
        <f t="shared" si="2"/>
        <v>0.011797938586956522</v>
      </c>
      <c r="N12" s="18">
        <f t="shared" si="3"/>
        <v>0.6205974347826085</v>
      </c>
      <c r="O12" s="18">
        <f t="shared" si="4"/>
        <v>0.015595703152173903</v>
      </c>
      <c r="P12" s="18">
        <f t="shared" si="5"/>
        <v>0.6322195217391304</v>
      </c>
      <c r="Q12" s="18">
        <f t="shared" si="6"/>
        <v>0.015887764239130436</v>
      </c>
    </row>
    <row r="13" spans="1:17" ht="15">
      <c r="A13" s="16" t="s">
        <v>23</v>
      </c>
      <c r="B13" s="16" t="s">
        <v>301</v>
      </c>
      <c r="C13" s="16" t="s">
        <v>302</v>
      </c>
      <c r="D13" s="16" t="s">
        <v>308</v>
      </c>
      <c r="E13" s="16" t="s">
        <v>314</v>
      </c>
      <c r="F13" s="17">
        <v>0.1982143329999999</v>
      </c>
      <c r="G13" s="17">
        <v>0.006490597500000001</v>
      </c>
      <c r="H13" s="17">
        <v>0.19584111500000007</v>
      </c>
      <c r="I13" s="17">
        <v>0.008579927399999996</v>
      </c>
      <c r="J13" s="17">
        <v>0.19950852900000002</v>
      </c>
      <c r="K13" s="17">
        <v>0.008740603499999998</v>
      </c>
      <c r="L13" s="18">
        <f t="shared" si="1"/>
        <v>0.0021545036195652163</v>
      </c>
      <c r="M13" s="18">
        <f t="shared" si="2"/>
        <v>7.054997282608697E-05</v>
      </c>
      <c r="N13" s="18">
        <f t="shared" si="3"/>
        <v>0.002128707771739131</v>
      </c>
      <c r="O13" s="18">
        <f t="shared" si="4"/>
        <v>9.326008043478257E-05</v>
      </c>
      <c r="P13" s="18">
        <f t="shared" si="5"/>
        <v>0.0021685709673913045</v>
      </c>
      <c r="Q13" s="18">
        <f t="shared" si="6"/>
        <v>9.500655978260867E-05</v>
      </c>
    </row>
    <row r="14" spans="1:17" ht="15">
      <c r="A14" s="16" t="s">
        <v>24</v>
      </c>
      <c r="B14" s="16" t="s">
        <v>301</v>
      </c>
      <c r="C14" s="16" t="s">
        <v>302</v>
      </c>
      <c r="D14" s="16" t="s">
        <v>315</v>
      </c>
      <c r="E14" s="16" t="s">
        <v>316</v>
      </c>
      <c r="F14" s="17">
        <v>0.17434281699999996</v>
      </c>
      <c r="G14" s="17">
        <v>0.005357508930000001</v>
      </c>
      <c r="H14" s="17">
        <v>0.06367903499999998</v>
      </c>
      <c r="I14" s="17">
        <v>0.0025872185400000005</v>
      </c>
      <c r="J14" s="17">
        <v>0.0079598731</v>
      </c>
      <c r="K14" s="17">
        <v>0.00032340232499999987</v>
      </c>
      <c r="L14" s="18">
        <f t="shared" si="1"/>
        <v>0.0018950306195652169</v>
      </c>
      <c r="M14" s="18">
        <f t="shared" si="2"/>
        <v>5.823379271739132E-05</v>
      </c>
      <c r="N14" s="18">
        <f t="shared" si="3"/>
        <v>0.0006921634239130433</v>
      </c>
      <c r="O14" s="18">
        <f t="shared" si="4"/>
        <v>2.8121940652173918E-05</v>
      </c>
      <c r="P14" s="18">
        <f t="shared" si="5"/>
        <v>8.65203597826087E-05</v>
      </c>
      <c r="Q14" s="18">
        <f t="shared" si="6"/>
        <v>3.515242663043477E-06</v>
      </c>
    </row>
    <row r="15" spans="1:17" ht="15">
      <c r="A15" s="16" t="s">
        <v>25</v>
      </c>
      <c r="B15" s="16" t="s">
        <v>301</v>
      </c>
      <c r="C15" s="16" t="s">
        <v>302</v>
      </c>
      <c r="D15" s="16" t="s">
        <v>315</v>
      </c>
      <c r="E15" s="16" t="s">
        <v>317</v>
      </c>
      <c r="F15" s="17">
        <v>0.013289539699999993</v>
      </c>
      <c r="G15" s="17">
        <v>0.000424433046</v>
      </c>
      <c r="H15" s="17">
        <v>0.00486971145</v>
      </c>
      <c r="I15" s="17">
        <v>0.00020496517199999987</v>
      </c>
      <c r="J15" s="17">
        <v>0.00060871326</v>
      </c>
      <c r="K15" s="17">
        <v>2.562061229999999E-05</v>
      </c>
      <c r="L15" s="18">
        <f t="shared" si="1"/>
        <v>0.0001444515184782608</v>
      </c>
      <c r="M15" s="18">
        <f t="shared" si="2"/>
        <v>4.6134026739130435E-06</v>
      </c>
      <c r="N15" s="18">
        <f t="shared" si="3"/>
        <v>5.293164619565217E-05</v>
      </c>
      <c r="O15" s="18">
        <f t="shared" si="4"/>
        <v>2.227882304347825E-06</v>
      </c>
      <c r="P15" s="18">
        <f t="shared" si="5"/>
        <v>6.61644847826087E-06</v>
      </c>
      <c r="Q15" s="18">
        <f t="shared" si="6"/>
        <v>2.784849163043477E-07</v>
      </c>
    </row>
    <row r="16" spans="1:17" ht="15">
      <c r="A16" s="16" t="s">
        <v>26</v>
      </c>
      <c r="B16" s="16" t="s">
        <v>301</v>
      </c>
      <c r="C16" s="16" t="s">
        <v>302</v>
      </c>
      <c r="D16" s="16" t="s">
        <v>318</v>
      </c>
      <c r="E16" s="16" t="s">
        <v>319</v>
      </c>
      <c r="F16" s="17">
        <v>5.7103493</v>
      </c>
      <c r="G16" s="17">
        <v>0.08115674700000004</v>
      </c>
      <c r="H16" s="17">
        <v>3.486193900000001</v>
      </c>
      <c r="I16" s="17">
        <v>0.14031898799999992</v>
      </c>
      <c r="J16" s="17">
        <v>3.7976971000000006</v>
      </c>
      <c r="K16" s="17">
        <v>0.156002778</v>
      </c>
      <c r="L16" s="18">
        <f t="shared" si="1"/>
        <v>0.06206901413043478</v>
      </c>
      <c r="M16" s="18">
        <f t="shared" si="2"/>
        <v>0.0008821385543478265</v>
      </c>
      <c r="N16" s="18">
        <f t="shared" si="3"/>
        <v>0.037893411956521746</v>
      </c>
      <c r="O16" s="18">
        <f t="shared" si="4"/>
        <v>0.001525206391304347</v>
      </c>
      <c r="P16" s="18">
        <f t="shared" si="5"/>
        <v>0.041279316304347835</v>
      </c>
      <c r="Q16" s="18">
        <f t="shared" si="6"/>
        <v>0.0016956823695652174</v>
      </c>
    </row>
    <row r="17" spans="1:17" ht="15">
      <c r="A17" s="16" t="s">
        <v>27</v>
      </c>
      <c r="B17" s="16" t="s">
        <v>301</v>
      </c>
      <c r="C17" s="16" t="s">
        <v>302</v>
      </c>
      <c r="D17" s="16" t="s">
        <v>318</v>
      </c>
      <c r="E17" s="16" t="s">
        <v>320</v>
      </c>
      <c r="F17" s="17">
        <v>31.450156999999997</v>
      </c>
      <c r="G17" s="17">
        <v>0.7413579449999999</v>
      </c>
      <c r="H17" s="17">
        <v>26.289733200000008</v>
      </c>
      <c r="I17" s="17">
        <v>1.19331051</v>
      </c>
      <c r="J17" s="17">
        <v>29.23121009999999</v>
      </c>
      <c r="K17" s="17">
        <v>1.3266880199999995</v>
      </c>
      <c r="L17" s="18">
        <f t="shared" si="1"/>
        <v>0.3418495326086956</v>
      </c>
      <c r="M17" s="18">
        <f t="shared" si="2"/>
        <v>0.008058238532608694</v>
      </c>
      <c r="N17" s="18">
        <f t="shared" si="3"/>
        <v>0.2857579695652175</v>
      </c>
      <c r="O17" s="18">
        <f t="shared" si="4"/>
        <v>0.01297076641304348</v>
      </c>
      <c r="P17" s="18">
        <f t="shared" si="5"/>
        <v>0.3177305445652173</v>
      </c>
      <c r="Q17" s="18">
        <f t="shared" si="6"/>
        <v>0.014420521956521734</v>
      </c>
    </row>
    <row r="18" spans="1:17" ht="15">
      <c r="A18" s="16" t="s">
        <v>28</v>
      </c>
      <c r="B18" s="16" t="s">
        <v>301</v>
      </c>
      <c r="C18" s="16" t="s">
        <v>302</v>
      </c>
      <c r="D18" s="16" t="s">
        <v>318</v>
      </c>
      <c r="E18" s="16" t="s">
        <v>321</v>
      </c>
      <c r="F18" s="17">
        <v>51.14153199999998</v>
      </c>
      <c r="G18" s="17">
        <v>0.8824061999999999</v>
      </c>
      <c r="H18" s="17">
        <v>49.47988500000001</v>
      </c>
      <c r="I18" s="17">
        <v>1.4166323100000002</v>
      </c>
      <c r="J18" s="17">
        <v>55.02106799999999</v>
      </c>
      <c r="K18" s="17">
        <v>1.5749718599999998</v>
      </c>
      <c r="L18" s="18">
        <f t="shared" si="1"/>
        <v>0.5558862173913041</v>
      </c>
      <c r="M18" s="18">
        <f t="shared" si="2"/>
        <v>0.009591371739130434</v>
      </c>
      <c r="N18" s="18">
        <f t="shared" si="3"/>
        <v>0.5378248369565218</v>
      </c>
      <c r="O18" s="18">
        <f t="shared" si="4"/>
        <v>0.015398177282608698</v>
      </c>
      <c r="P18" s="18">
        <f t="shared" si="5"/>
        <v>0.5980550869565217</v>
      </c>
      <c r="Q18" s="18">
        <f t="shared" si="6"/>
        <v>0.017119259347826085</v>
      </c>
    </row>
    <row r="19" spans="1:17" ht="15">
      <c r="A19" s="16" t="s">
        <v>29</v>
      </c>
      <c r="B19" s="16" t="s">
        <v>301</v>
      </c>
      <c r="C19" s="16" t="s">
        <v>302</v>
      </c>
      <c r="D19" s="16" t="s">
        <v>318</v>
      </c>
      <c r="E19" s="16" t="s">
        <v>322</v>
      </c>
      <c r="F19" s="17">
        <v>384.30603599999995</v>
      </c>
      <c r="G19" s="17">
        <v>6.4568224500000015</v>
      </c>
      <c r="H19" s="17">
        <v>445.0754789999999</v>
      </c>
      <c r="I19" s="17">
        <v>9.7299768</v>
      </c>
      <c r="J19" s="17">
        <v>494.8221949999999</v>
      </c>
      <c r="K19" s="17">
        <v>10.817501699999998</v>
      </c>
      <c r="L19" s="18">
        <f t="shared" si="1"/>
        <v>4.17723952173913</v>
      </c>
      <c r="M19" s="18">
        <f t="shared" si="2"/>
        <v>0.07018285271739132</v>
      </c>
      <c r="N19" s="18">
        <f t="shared" si="3"/>
        <v>4.837776945652173</v>
      </c>
      <c r="O19" s="18">
        <f t="shared" si="4"/>
        <v>0.10576061739130434</v>
      </c>
      <c r="P19" s="18">
        <f t="shared" si="5"/>
        <v>5.3785021195652165</v>
      </c>
      <c r="Q19" s="18">
        <f t="shared" si="6"/>
        <v>0.11758154021739128</v>
      </c>
    </row>
    <row r="20" spans="1:17" ht="15">
      <c r="A20" s="16" t="s">
        <v>30</v>
      </c>
      <c r="B20" s="16" t="s">
        <v>301</v>
      </c>
      <c r="C20" s="16" t="s">
        <v>302</v>
      </c>
      <c r="D20" s="16" t="s">
        <v>318</v>
      </c>
      <c r="E20" s="16" t="s">
        <v>323</v>
      </c>
      <c r="F20" s="17">
        <v>93.58938600000002</v>
      </c>
      <c r="G20" s="17">
        <v>1.6850443499999999</v>
      </c>
      <c r="H20" s="17">
        <v>70.75813899999999</v>
      </c>
      <c r="I20" s="17">
        <v>2.6957433300000004</v>
      </c>
      <c r="J20" s="17">
        <v>78.10796299999998</v>
      </c>
      <c r="K20" s="17">
        <v>2.9970489000000002</v>
      </c>
      <c r="L20" s="18">
        <f t="shared" si="1"/>
        <v>1.0172759347826088</v>
      </c>
      <c r="M20" s="18">
        <f t="shared" si="2"/>
        <v>0.01831569945652174</v>
      </c>
      <c r="N20" s="18">
        <f t="shared" si="3"/>
        <v>0.769110206521739</v>
      </c>
      <c r="O20" s="18">
        <f t="shared" si="4"/>
        <v>0.029301557934782615</v>
      </c>
      <c r="P20" s="18">
        <f t="shared" si="5"/>
        <v>0.8489995978260868</v>
      </c>
      <c r="Q20" s="18">
        <f t="shared" si="6"/>
        <v>0.03257661847826087</v>
      </c>
    </row>
    <row r="21" spans="1:17" ht="15">
      <c r="A21" s="16" t="s">
        <v>31</v>
      </c>
      <c r="B21" s="16" t="s">
        <v>301</v>
      </c>
      <c r="C21" s="16" t="s">
        <v>302</v>
      </c>
      <c r="D21" s="16" t="s">
        <v>318</v>
      </c>
      <c r="E21" s="16" t="s">
        <v>324</v>
      </c>
      <c r="F21" s="17">
        <v>278.86818700000003</v>
      </c>
      <c r="G21" s="17">
        <v>7.752921269999998</v>
      </c>
      <c r="H21" s="17">
        <v>308.0786129999999</v>
      </c>
      <c r="I21" s="17">
        <v>11.593725900000006</v>
      </c>
      <c r="J21" s="17">
        <v>342.55160800000016</v>
      </c>
      <c r="K21" s="17">
        <v>12.889601100000004</v>
      </c>
      <c r="L21" s="18">
        <f t="shared" si="1"/>
        <v>3.031175945652174</v>
      </c>
      <c r="M21" s="18">
        <f t="shared" si="2"/>
        <v>0.0842708833695652</v>
      </c>
      <c r="N21" s="18">
        <f t="shared" si="3"/>
        <v>3.3486805760869554</v>
      </c>
      <c r="O21" s="18">
        <f t="shared" si="4"/>
        <v>0.12601875978260876</v>
      </c>
      <c r="P21" s="18">
        <f t="shared" si="5"/>
        <v>3.7233870434782625</v>
      </c>
      <c r="Q21" s="18">
        <f t="shared" si="6"/>
        <v>0.14010435978260874</v>
      </c>
    </row>
    <row r="22" spans="1:17" ht="15">
      <c r="A22" s="16" t="s">
        <v>32</v>
      </c>
      <c r="B22" s="16" t="s">
        <v>301</v>
      </c>
      <c r="C22" s="16" t="s">
        <v>302</v>
      </c>
      <c r="D22" s="16" t="s">
        <v>318</v>
      </c>
      <c r="E22" s="16" t="s">
        <v>325</v>
      </c>
      <c r="F22" s="17">
        <v>65.685272</v>
      </c>
      <c r="G22" s="17">
        <v>1.0749351299999996</v>
      </c>
      <c r="H22" s="17">
        <v>44.940112000000006</v>
      </c>
      <c r="I22" s="17">
        <v>1.7232303899999988</v>
      </c>
      <c r="J22" s="17">
        <v>49.63953</v>
      </c>
      <c r="K22" s="17">
        <v>1.9158392400000004</v>
      </c>
      <c r="L22" s="18">
        <f t="shared" si="1"/>
        <v>0.7139703478260869</v>
      </c>
      <c r="M22" s="18">
        <f t="shared" si="2"/>
        <v>0.011684077499999996</v>
      </c>
      <c r="N22" s="18">
        <f t="shared" si="3"/>
        <v>0.4884794782608696</v>
      </c>
      <c r="O22" s="18">
        <f t="shared" si="4"/>
        <v>0.01873076510869564</v>
      </c>
      <c r="P22" s="18">
        <f t="shared" si="5"/>
        <v>0.5395601086956522</v>
      </c>
      <c r="Q22" s="18">
        <f t="shared" si="6"/>
        <v>0.020824339565217394</v>
      </c>
    </row>
    <row r="23" spans="1:17" ht="15">
      <c r="A23" s="16" t="s">
        <v>33</v>
      </c>
      <c r="B23" s="16" t="s">
        <v>301</v>
      </c>
      <c r="C23" s="16" t="s">
        <v>302</v>
      </c>
      <c r="D23" s="16" t="s">
        <v>318</v>
      </c>
      <c r="E23" s="16" t="s">
        <v>326</v>
      </c>
      <c r="F23" s="17">
        <v>291.297604</v>
      </c>
      <c r="G23" s="17">
        <v>7.39258941</v>
      </c>
      <c r="H23" s="17">
        <v>305.601271</v>
      </c>
      <c r="I23" s="17">
        <v>10.748313000000003</v>
      </c>
      <c r="J23" s="17">
        <v>339.7946939999999</v>
      </c>
      <c r="K23" s="17">
        <v>11.949681600000002</v>
      </c>
      <c r="L23" s="18">
        <f t="shared" si="1"/>
        <v>3.1662783043478258</v>
      </c>
      <c r="M23" s="18">
        <f t="shared" si="2"/>
        <v>0.08035423271739131</v>
      </c>
      <c r="N23" s="18">
        <f t="shared" si="3"/>
        <v>3.321752945652174</v>
      </c>
      <c r="O23" s="18">
        <f t="shared" si="4"/>
        <v>0.11682948913043481</v>
      </c>
      <c r="P23" s="18">
        <f t="shared" si="5"/>
        <v>3.6934205869565204</v>
      </c>
      <c r="Q23" s="18">
        <f t="shared" si="6"/>
        <v>0.12988784347826088</v>
      </c>
    </row>
    <row r="24" spans="1:17" ht="15">
      <c r="A24" s="16" t="s">
        <v>34</v>
      </c>
      <c r="B24" s="16" t="s">
        <v>301</v>
      </c>
      <c r="C24" s="16" t="s">
        <v>302</v>
      </c>
      <c r="D24" s="16" t="s">
        <v>318</v>
      </c>
      <c r="E24" s="16" t="s">
        <v>327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8">
        <f t="shared" si="1"/>
        <v>0</v>
      </c>
      <c r="M24" s="18">
        <f t="shared" si="2"/>
        <v>0</v>
      </c>
      <c r="N24" s="18">
        <f t="shared" si="3"/>
        <v>0</v>
      </c>
      <c r="O24" s="18">
        <f t="shared" si="4"/>
        <v>0</v>
      </c>
      <c r="P24" s="18">
        <f t="shared" si="5"/>
        <v>0</v>
      </c>
      <c r="Q24" s="18">
        <f t="shared" si="6"/>
        <v>0</v>
      </c>
    </row>
    <row r="25" spans="1:17" ht="15">
      <c r="A25" s="16" t="s">
        <v>35</v>
      </c>
      <c r="B25" s="16" t="s">
        <v>301</v>
      </c>
      <c r="C25" s="16" t="s">
        <v>302</v>
      </c>
      <c r="D25" s="16" t="s">
        <v>318</v>
      </c>
      <c r="E25" s="16" t="s">
        <v>328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8">
        <f t="shared" si="1"/>
        <v>0</v>
      </c>
      <c r="M25" s="18">
        <f t="shared" si="2"/>
        <v>0</v>
      </c>
      <c r="N25" s="18">
        <f t="shared" si="3"/>
        <v>0</v>
      </c>
      <c r="O25" s="18">
        <f t="shared" si="4"/>
        <v>0</v>
      </c>
      <c r="P25" s="18">
        <f t="shared" si="5"/>
        <v>0</v>
      </c>
      <c r="Q25" s="18">
        <f t="shared" si="6"/>
        <v>0</v>
      </c>
    </row>
    <row r="26" spans="1:17" ht="15">
      <c r="A26" s="16" t="s">
        <v>36</v>
      </c>
      <c r="B26" s="16" t="s">
        <v>301</v>
      </c>
      <c r="C26" s="16" t="s">
        <v>302</v>
      </c>
      <c r="D26" s="16" t="s">
        <v>318</v>
      </c>
      <c r="E26" s="16" t="s">
        <v>329</v>
      </c>
      <c r="F26" s="17">
        <v>0.09006930130000003</v>
      </c>
      <c r="G26" s="17">
        <v>0.0033263794799999994</v>
      </c>
      <c r="H26" s="17">
        <v>0.100889957</v>
      </c>
      <c r="I26" s="17">
        <v>0.005030596050000002</v>
      </c>
      <c r="J26" s="17">
        <v>0.11218442700000002</v>
      </c>
      <c r="K26" s="17">
        <v>0.00559287039</v>
      </c>
      <c r="L26" s="18">
        <f t="shared" si="1"/>
        <v>0.0009790141445652177</v>
      </c>
      <c r="M26" s="18">
        <f t="shared" si="2"/>
        <v>3.615629869565217E-05</v>
      </c>
      <c r="N26" s="18">
        <f t="shared" si="3"/>
        <v>0.0010966299673913044</v>
      </c>
      <c r="O26" s="18">
        <f t="shared" si="4"/>
        <v>5.468039184782611E-05</v>
      </c>
      <c r="P26" s="18">
        <f t="shared" si="5"/>
        <v>0.001219395945652174</v>
      </c>
      <c r="Q26" s="18">
        <f t="shared" si="6"/>
        <v>6.079206945652174E-05</v>
      </c>
    </row>
    <row r="27" spans="1:17" ht="15">
      <c r="A27" s="16" t="s">
        <v>37</v>
      </c>
      <c r="B27" s="16" t="s">
        <v>301</v>
      </c>
      <c r="C27" s="16" t="s">
        <v>302</v>
      </c>
      <c r="D27" s="16" t="s">
        <v>330</v>
      </c>
      <c r="E27" s="16" t="s">
        <v>331</v>
      </c>
      <c r="F27" s="17">
        <v>0.03430752729999999</v>
      </c>
      <c r="G27" s="17">
        <v>0.001080300297</v>
      </c>
      <c r="H27" s="17">
        <v>0.0329547712</v>
      </c>
      <c r="I27" s="17">
        <v>0.0015974957700000006</v>
      </c>
      <c r="J27" s="17">
        <v>0.03599010890000002</v>
      </c>
      <c r="K27" s="17">
        <v>0.0017444001929999998</v>
      </c>
      <c r="L27" s="18">
        <f t="shared" si="1"/>
        <v>0.00037290790543478245</v>
      </c>
      <c r="M27" s="18">
        <f t="shared" si="2"/>
        <v>1.1742394532608696E-05</v>
      </c>
      <c r="N27" s="18">
        <f t="shared" si="3"/>
        <v>0.00035820403478260875</v>
      </c>
      <c r="O27" s="18">
        <f t="shared" si="4"/>
        <v>1.7364084456521744E-05</v>
      </c>
      <c r="P27" s="18">
        <f t="shared" si="5"/>
        <v>0.0003911968358695654</v>
      </c>
      <c r="Q27" s="18">
        <f t="shared" si="6"/>
        <v>1.8960871663043477E-05</v>
      </c>
    </row>
    <row r="28" spans="1:17" ht="15">
      <c r="A28" s="16" t="s">
        <v>38</v>
      </c>
      <c r="B28" s="16" t="s">
        <v>301</v>
      </c>
      <c r="C28" s="16" t="s">
        <v>302</v>
      </c>
      <c r="D28" s="16" t="s">
        <v>332</v>
      </c>
      <c r="E28" s="16" t="s">
        <v>333</v>
      </c>
      <c r="F28" s="17">
        <v>7.2813076999999975</v>
      </c>
      <c r="G28" s="17">
        <v>0.1936731689999999</v>
      </c>
      <c r="H28" s="17">
        <v>8.5511254</v>
      </c>
      <c r="I28" s="17">
        <v>0.3114652290000004</v>
      </c>
      <c r="J28" s="17">
        <v>9.869343399999998</v>
      </c>
      <c r="K28" s="17">
        <v>0.35942678099999986</v>
      </c>
      <c r="L28" s="18">
        <f t="shared" si="1"/>
        <v>0.07914464891304344</v>
      </c>
      <c r="M28" s="18">
        <f t="shared" si="2"/>
        <v>0.0021051431413043466</v>
      </c>
      <c r="N28" s="18">
        <f t="shared" si="3"/>
        <v>0.09294701521739131</v>
      </c>
      <c r="O28" s="18">
        <f t="shared" si="4"/>
        <v>0.0033854916195652216</v>
      </c>
      <c r="P28" s="18">
        <f t="shared" si="5"/>
        <v>0.10727547173913042</v>
      </c>
      <c r="Q28" s="18">
        <f t="shared" si="6"/>
        <v>0.0039068128369565205</v>
      </c>
    </row>
    <row r="29" spans="1:17" ht="15">
      <c r="A29" s="16" t="s">
        <v>39</v>
      </c>
      <c r="B29" s="16" t="s">
        <v>301</v>
      </c>
      <c r="C29" s="16" t="s">
        <v>302</v>
      </c>
      <c r="D29" s="16" t="s">
        <v>332</v>
      </c>
      <c r="E29" s="16" t="s">
        <v>334</v>
      </c>
      <c r="F29" s="17">
        <v>50.801790100000005</v>
      </c>
      <c r="G29" s="17">
        <v>1.3206941099999987</v>
      </c>
      <c r="H29" s="17">
        <v>59.759002700000025</v>
      </c>
      <c r="I29" s="17">
        <v>2.1226114499999995</v>
      </c>
      <c r="J29" s="17">
        <v>68.67639000000001</v>
      </c>
      <c r="K29" s="17">
        <v>2.44861722</v>
      </c>
      <c r="L29" s="18">
        <f t="shared" si="1"/>
        <v>0.552193370652174</v>
      </c>
      <c r="M29" s="18">
        <f t="shared" si="2"/>
        <v>0.01435537076086955</v>
      </c>
      <c r="N29" s="18">
        <f t="shared" si="3"/>
        <v>0.6495543771739133</v>
      </c>
      <c r="O29" s="18">
        <f t="shared" si="4"/>
        <v>0.023071863586956516</v>
      </c>
      <c r="P29" s="18">
        <f t="shared" si="5"/>
        <v>0.7464825000000002</v>
      </c>
      <c r="Q29" s="18">
        <f t="shared" si="6"/>
        <v>0.026615404565217392</v>
      </c>
    </row>
    <row r="30" spans="1:17" ht="15">
      <c r="A30" s="16" t="s">
        <v>40</v>
      </c>
      <c r="B30" s="16" t="s">
        <v>301</v>
      </c>
      <c r="C30" s="16" t="s">
        <v>302</v>
      </c>
      <c r="D30" s="16" t="s">
        <v>332</v>
      </c>
      <c r="E30" s="16" t="s">
        <v>335</v>
      </c>
      <c r="F30" s="17">
        <v>0.01834586259999999</v>
      </c>
      <c r="G30" s="17">
        <v>0.0005017650480000003</v>
      </c>
      <c r="H30" s="17">
        <v>0.02238168419999999</v>
      </c>
      <c r="I30" s="17">
        <v>0.0008069398499999998</v>
      </c>
      <c r="J30" s="17">
        <v>0.02582814940000001</v>
      </c>
      <c r="K30" s="17">
        <v>0.0009311965799999992</v>
      </c>
      <c r="L30" s="18">
        <f t="shared" si="1"/>
        <v>0.00019941154999999992</v>
      </c>
      <c r="M30" s="18">
        <f t="shared" si="2"/>
        <v>5.453967913043481E-06</v>
      </c>
      <c r="N30" s="18">
        <f t="shared" si="3"/>
        <v>0.00024327917608695643</v>
      </c>
      <c r="O30" s="18">
        <f t="shared" si="4"/>
        <v>8.771085326086953E-06</v>
      </c>
      <c r="P30" s="18">
        <f t="shared" si="5"/>
        <v>0.0002807407543478262</v>
      </c>
      <c r="Q30" s="18">
        <f t="shared" si="6"/>
        <v>1.012170195652173E-05</v>
      </c>
    </row>
    <row r="31" spans="1:17" ht="15">
      <c r="A31" s="16" t="s">
        <v>41</v>
      </c>
      <c r="B31" s="16" t="s">
        <v>301</v>
      </c>
      <c r="C31" s="16" t="s">
        <v>302</v>
      </c>
      <c r="D31" s="16" t="s">
        <v>332</v>
      </c>
      <c r="E31" s="16" t="s">
        <v>336</v>
      </c>
      <c r="F31" s="17">
        <v>0.30320727500000005</v>
      </c>
      <c r="G31" s="17">
        <v>0.007960349100000005</v>
      </c>
      <c r="H31" s="17">
        <v>0.37236532200000005</v>
      </c>
      <c r="I31" s="17">
        <v>0.01280182620000001</v>
      </c>
      <c r="J31" s="17">
        <v>0.42970437799999994</v>
      </c>
      <c r="K31" s="17">
        <v>0.014773136699999996</v>
      </c>
      <c r="L31" s="18">
        <f t="shared" si="1"/>
        <v>0.0032957312500000004</v>
      </c>
      <c r="M31" s="18">
        <f t="shared" si="2"/>
        <v>8.652553369565222E-05</v>
      </c>
      <c r="N31" s="18">
        <f t="shared" si="3"/>
        <v>0.004047449152173914</v>
      </c>
      <c r="O31" s="18">
        <f t="shared" si="4"/>
        <v>0.0001391502847826088</v>
      </c>
      <c r="P31" s="18">
        <f t="shared" si="5"/>
        <v>0.004670699760869565</v>
      </c>
      <c r="Q31" s="18">
        <f t="shared" si="6"/>
        <v>0.00016057757282608693</v>
      </c>
    </row>
    <row r="32" spans="1:17" ht="15">
      <c r="A32" s="16" t="s">
        <v>42</v>
      </c>
      <c r="B32" s="16" t="s">
        <v>301</v>
      </c>
      <c r="C32" s="16" t="s">
        <v>302</v>
      </c>
      <c r="D32" s="16" t="s">
        <v>337</v>
      </c>
      <c r="E32" s="16" t="s">
        <v>338</v>
      </c>
      <c r="F32" s="17">
        <v>8.2867509</v>
      </c>
      <c r="G32" s="17">
        <v>0.139603548</v>
      </c>
      <c r="H32" s="17">
        <v>10.460366800000001</v>
      </c>
      <c r="I32" s="17">
        <v>0.22958082000000019</v>
      </c>
      <c r="J32" s="17">
        <v>12.212306899999998</v>
      </c>
      <c r="K32" s="17">
        <v>0.26803164</v>
      </c>
      <c r="L32" s="18">
        <f t="shared" si="1"/>
        <v>0.09007337934782608</v>
      </c>
      <c r="M32" s="18">
        <f t="shared" si="2"/>
        <v>0.0015174298695652174</v>
      </c>
      <c r="N32" s="18">
        <f t="shared" si="3"/>
        <v>0.1136996391304348</v>
      </c>
      <c r="O32" s="18">
        <f t="shared" si="4"/>
        <v>0.002495443695652176</v>
      </c>
      <c r="P32" s="18">
        <f t="shared" si="5"/>
        <v>0.1327424663043478</v>
      </c>
      <c r="Q32" s="18">
        <f t="shared" si="6"/>
        <v>0.002913387391304348</v>
      </c>
    </row>
    <row r="33" spans="1:17" ht="15">
      <c r="A33" s="16" t="s">
        <v>43</v>
      </c>
      <c r="B33" s="16" t="s">
        <v>301</v>
      </c>
      <c r="C33" s="16" t="s">
        <v>339</v>
      </c>
      <c r="D33" s="16" t="s">
        <v>303</v>
      </c>
      <c r="E33" s="16" t="s">
        <v>304</v>
      </c>
      <c r="F33" s="17">
        <v>20.977826999999998</v>
      </c>
      <c r="G33" s="17">
        <v>1.8805922999999993</v>
      </c>
      <c r="H33" s="17">
        <v>19.413937000000008</v>
      </c>
      <c r="I33" s="17">
        <v>2.5646793000000003</v>
      </c>
      <c r="J33" s="17">
        <v>18.948309000000002</v>
      </c>
      <c r="K33" s="17">
        <v>2.6801635999999998</v>
      </c>
      <c r="L33" s="18">
        <f t="shared" si="1"/>
        <v>0.22801985869565214</v>
      </c>
      <c r="M33" s="18">
        <f t="shared" si="2"/>
        <v>0.020441220652173905</v>
      </c>
      <c r="N33" s="18">
        <f t="shared" si="3"/>
        <v>0.21102105434782617</v>
      </c>
      <c r="O33" s="18">
        <f t="shared" si="4"/>
        <v>0.027876948913043483</v>
      </c>
      <c r="P33" s="18">
        <f t="shared" si="5"/>
        <v>0.20595988043478264</v>
      </c>
      <c r="Q33" s="18">
        <f t="shared" si="6"/>
        <v>0.02913221304347826</v>
      </c>
    </row>
    <row r="34" spans="1:17" ht="15">
      <c r="A34" s="16" t="s">
        <v>44</v>
      </c>
      <c r="B34" s="16" t="s">
        <v>301</v>
      </c>
      <c r="C34" s="16" t="s">
        <v>339</v>
      </c>
      <c r="D34" s="16" t="s">
        <v>303</v>
      </c>
      <c r="E34" s="16" t="s">
        <v>306</v>
      </c>
      <c r="F34" s="17">
        <v>226.94768999999997</v>
      </c>
      <c r="G34" s="17">
        <v>17.345871999999996</v>
      </c>
      <c r="H34" s="17">
        <v>219.85087</v>
      </c>
      <c r="I34" s="17">
        <v>20.835803000000002</v>
      </c>
      <c r="J34" s="17">
        <v>204.58086000000006</v>
      </c>
      <c r="K34" s="17">
        <v>19.711286000000005</v>
      </c>
      <c r="L34" s="18">
        <f t="shared" si="1"/>
        <v>2.4668227173913038</v>
      </c>
      <c r="M34" s="18">
        <f t="shared" si="2"/>
        <v>0.1885420869565217</v>
      </c>
      <c r="N34" s="18">
        <f t="shared" si="3"/>
        <v>2.3896833695652173</v>
      </c>
      <c r="O34" s="18">
        <f t="shared" si="4"/>
        <v>0.2264761195652174</v>
      </c>
      <c r="P34" s="18">
        <f t="shared" si="5"/>
        <v>2.2237050000000007</v>
      </c>
      <c r="Q34" s="18">
        <f t="shared" si="6"/>
        <v>0.21425310869565223</v>
      </c>
    </row>
    <row r="35" spans="1:17" ht="15">
      <c r="A35" s="16" t="s">
        <v>45</v>
      </c>
      <c r="B35" s="16" t="s">
        <v>301</v>
      </c>
      <c r="C35" s="16" t="s">
        <v>339</v>
      </c>
      <c r="D35" s="16" t="s">
        <v>303</v>
      </c>
      <c r="E35" s="16" t="s">
        <v>340</v>
      </c>
      <c r="F35" s="17">
        <v>39.91734399999999</v>
      </c>
      <c r="G35" s="17">
        <v>10.2419216</v>
      </c>
      <c r="H35" s="17">
        <v>22.1113528</v>
      </c>
      <c r="I35" s="17">
        <v>6.420750400000003</v>
      </c>
      <c r="J35" s="17">
        <v>23.1795608</v>
      </c>
      <c r="K35" s="17">
        <v>6.730928800000002</v>
      </c>
      <c r="L35" s="18">
        <f t="shared" si="1"/>
        <v>0.4338841739130434</v>
      </c>
      <c r="M35" s="18">
        <f t="shared" si="2"/>
        <v>0.1113252347826087</v>
      </c>
      <c r="N35" s="18">
        <f t="shared" si="3"/>
        <v>0.24034079130434782</v>
      </c>
      <c r="O35" s="18">
        <f t="shared" si="4"/>
        <v>0.06979076521739133</v>
      </c>
      <c r="P35" s="18">
        <f t="shared" si="5"/>
        <v>0.251951747826087</v>
      </c>
      <c r="Q35" s="18">
        <f t="shared" si="6"/>
        <v>0.07316226956521742</v>
      </c>
    </row>
    <row r="36" spans="1:17" ht="15">
      <c r="A36" s="16" t="s">
        <v>46</v>
      </c>
      <c r="B36" s="16" t="s">
        <v>301</v>
      </c>
      <c r="C36" s="16" t="s">
        <v>339</v>
      </c>
      <c r="D36" s="16" t="s">
        <v>303</v>
      </c>
      <c r="E36" s="16" t="s">
        <v>307</v>
      </c>
      <c r="F36" s="17">
        <v>5.9725454000000004</v>
      </c>
      <c r="G36" s="17">
        <v>1.1111519</v>
      </c>
      <c r="H36" s="17">
        <v>3.985412099999999</v>
      </c>
      <c r="I36" s="17">
        <v>1.0831995</v>
      </c>
      <c r="J36" s="17">
        <v>2.8458538</v>
      </c>
      <c r="K36" s="17">
        <v>0.8057976</v>
      </c>
      <c r="L36" s="18">
        <f t="shared" si="1"/>
        <v>0.06491897173913044</v>
      </c>
      <c r="M36" s="18">
        <f t="shared" si="2"/>
        <v>0.012077738043478262</v>
      </c>
      <c r="N36" s="18">
        <f t="shared" si="3"/>
        <v>0.04331969673913043</v>
      </c>
      <c r="O36" s="18">
        <f t="shared" si="4"/>
        <v>0.011773907608695653</v>
      </c>
      <c r="P36" s="18">
        <f t="shared" si="5"/>
        <v>0.03093319347826087</v>
      </c>
      <c r="Q36" s="18">
        <f t="shared" si="6"/>
        <v>0.008758669565217392</v>
      </c>
    </row>
    <row r="37" spans="1:17" ht="15">
      <c r="A37" s="16" t="s">
        <v>47</v>
      </c>
      <c r="B37" s="16" t="s">
        <v>301</v>
      </c>
      <c r="C37" s="16" t="s">
        <v>339</v>
      </c>
      <c r="D37" s="16" t="s">
        <v>308</v>
      </c>
      <c r="E37" s="16" t="s">
        <v>341</v>
      </c>
      <c r="F37" s="17">
        <v>2.0622275000000005</v>
      </c>
      <c r="G37" s="17">
        <v>0.8483226000000001</v>
      </c>
      <c r="H37" s="17">
        <v>1.0990121000000004</v>
      </c>
      <c r="I37" s="17">
        <v>0.404826311</v>
      </c>
      <c r="J37" s="17">
        <v>1.0897658400000003</v>
      </c>
      <c r="K37" s="17">
        <v>0.3733478389999999</v>
      </c>
      <c r="L37" s="18">
        <f t="shared" si="1"/>
        <v>0.02241551630434783</v>
      </c>
      <c r="M37" s="18">
        <f t="shared" si="2"/>
        <v>0.009220897826086958</v>
      </c>
      <c r="N37" s="18">
        <f t="shared" si="3"/>
        <v>0.011945783695652178</v>
      </c>
      <c r="O37" s="18">
        <f t="shared" si="4"/>
        <v>0.004400285989130435</v>
      </c>
      <c r="P37" s="18">
        <f t="shared" si="5"/>
        <v>0.011845280869565222</v>
      </c>
      <c r="Q37" s="18">
        <f t="shared" si="6"/>
        <v>0.004058128684782608</v>
      </c>
    </row>
    <row r="38" spans="1:17" ht="15">
      <c r="A38" s="16" t="s">
        <v>48</v>
      </c>
      <c r="B38" s="16" t="s">
        <v>301</v>
      </c>
      <c r="C38" s="16" t="s">
        <v>339</v>
      </c>
      <c r="D38" s="16" t="s">
        <v>308</v>
      </c>
      <c r="E38" s="16" t="s">
        <v>309</v>
      </c>
      <c r="F38" s="17">
        <v>0.0182817516</v>
      </c>
      <c r="G38" s="17">
        <v>0.0050023134</v>
      </c>
      <c r="H38" s="17">
        <v>0.0105281479</v>
      </c>
      <c r="I38" s="17">
        <v>0.0028705038299999997</v>
      </c>
      <c r="J38" s="17">
        <v>0.0103023163</v>
      </c>
      <c r="K38" s="17">
        <v>0.0027278658600000012</v>
      </c>
      <c r="L38" s="18">
        <f t="shared" si="1"/>
        <v>0.00019871469130434781</v>
      </c>
      <c r="M38" s="18">
        <f t="shared" si="2"/>
        <v>5.437297173913043E-05</v>
      </c>
      <c r="N38" s="18">
        <f t="shared" si="3"/>
        <v>0.0001144363902173913</v>
      </c>
      <c r="O38" s="18">
        <f t="shared" si="4"/>
        <v>3.120112858695652E-05</v>
      </c>
      <c r="P38" s="18">
        <f t="shared" si="5"/>
        <v>0.00011198169891304347</v>
      </c>
      <c r="Q38" s="18">
        <f t="shared" si="6"/>
        <v>2.965071586956523E-05</v>
      </c>
    </row>
    <row r="39" spans="1:17" ht="15">
      <c r="A39" s="16" t="s">
        <v>49</v>
      </c>
      <c r="B39" s="16" t="s">
        <v>301</v>
      </c>
      <c r="C39" s="16" t="s">
        <v>339</v>
      </c>
      <c r="D39" s="16" t="s">
        <v>308</v>
      </c>
      <c r="E39" s="16" t="s">
        <v>310</v>
      </c>
      <c r="F39" s="17">
        <v>9.0611456</v>
      </c>
      <c r="G39" s="17">
        <v>1.1744328999999998</v>
      </c>
      <c r="H39" s="17">
        <v>2.7940606000000003</v>
      </c>
      <c r="I39" s="17">
        <v>0.7118135699999999</v>
      </c>
      <c r="J39" s="17">
        <v>2.8099616099999998</v>
      </c>
      <c r="K39" s="17">
        <v>0.7078201799999997</v>
      </c>
      <c r="L39" s="18">
        <f t="shared" si="1"/>
        <v>0.09849071304347826</v>
      </c>
      <c r="M39" s="18">
        <f t="shared" si="2"/>
        <v>0.012765574999999998</v>
      </c>
      <c r="N39" s="18">
        <f t="shared" si="3"/>
        <v>0.030370223913043483</v>
      </c>
      <c r="O39" s="18">
        <f t="shared" si="4"/>
        <v>0.0077371040217391295</v>
      </c>
      <c r="P39" s="18">
        <f t="shared" si="5"/>
        <v>0.03054306097826087</v>
      </c>
      <c r="Q39" s="18">
        <f t="shared" si="6"/>
        <v>0.007693697608695649</v>
      </c>
    </row>
    <row r="40" spans="1:17" ht="15">
      <c r="A40" s="16" t="s">
        <v>50</v>
      </c>
      <c r="B40" s="16" t="s">
        <v>301</v>
      </c>
      <c r="C40" s="16" t="s">
        <v>339</v>
      </c>
      <c r="D40" s="16" t="s">
        <v>308</v>
      </c>
      <c r="E40" s="16" t="s">
        <v>342</v>
      </c>
      <c r="F40" s="17">
        <v>3.444901320000001</v>
      </c>
      <c r="G40" s="17">
        <v>1.35743961</v>
      </c>
      <c r="H40" s="17">
        <v>1.9302051099999995</v>
      </c>
      <c r="I40" s="17">
        <v>0.6667028399999999</v>
      </c>
      <c r="J40" s="17">
        <v>1.9583948400000004</v>
      </c>
      <c r="K40" s="17">
        <v>0.6685641099999999</v>
      </c>
      <c r="L40" s="18">
        <f t="shared" si="1"/>
        <v>0.0374445795652174</v>
      </c>
      <c r="M40" s="18">
        <f t="shared" si="2"/>
        <v>0.014754778369565217</v>
      </c>
      <c r="N40" s="18">
        <f t="shared" si="3"/>
        <v>0.02098049032608695</v>
      </c>
      <c r="O40" s="18">
        <f t="shared" si="4"/>
        <v>0.007246769999999999</v>
      </c>
      <c r="P40" s="18">
        <f t="shared" si="5"/>
        <v>0.021286900434782614</v>
      </c>
      <c r="Q40" s="18">
        <f t="shared" si="6"/>
        <v>0.007267001195652173</v>
      </c>
    </row>
    <row r="41" spans="1:17" ht="15">
      <c r="A41" s="16" t="s">
        <v>51</v>
      </c>
      <c r="B41" s="16" t="s">
        <v>301</v>
      </c>
      <c r="C41" s="16" t="s">
        <v>339</v>
      </c>
      <c r="D41" s="16" t="s">
        <v>308</v>
      </c>
      <c r="E41" s="16" t="s">
        <v>311</v>
      </c>
      <c r="F41" s="17">
        <v>12.082250400000001</v>
      </c>
      <c r="G41" s="17">
        <v>2.394420539999999</v>
      </c>
      <c r="H41" s="17">
        <v>5.2570041</v>
      </c>
      <c r="I41" s="17">
        <v>1.4279903600000003</v>
      </c>
      <c r="J41" s="17">
        <v>5.046727200000001</v>
      </c>
      <c r="K41" s="17">
        <v>1.3179806899999997</v>
      </c>
      <c r="L41" s="18">
        <f t="shared" si="1"/>
        <v>0.1313288086956522</v>
      </c>
      <c r="M41" s="18">
        <f t="shared" si="2"/>
        <v>0.026026310217391296</v>
      </c>
      <c r="N41" s="18">
        <f t="shared" si="3"/>
        <v>0.057141348913043476</v>
      </c>
      <c r="O41" s="18">
        <f t="shared" si="4"/>
        <v>0.01552163434782609</v>
      </c>
      <c r="P41" s="18">
        <f t="shared" si="5"/>
        <v>0.054855730434782625</v>
      </c>
      <c r="Q41" s="18">
        <f t="shared" si="6"/>
        <v>0.014325877065217388</v>
      </c>
    </row>
    <row r="42" spans="1:17" ht="15">
      <c r="A42" s="16" t="s">
        <v>52</v>
      </c>
      <c r="B42" s="16" t="s">
        <v>301</v>
      </c>
      <c r="C42" s="16" t="s">
        <v>339</v>
      </c>
      <c r="D42" s="16" t="s">
        <v>308</v>
      </c>
      <c r="E42" s="16" t="s">
        <v>343</v>
      </c>
      <c r="F42" s="17">
        <v>4.02692377</v>
      </c>
      <c r="G42" s="17">
        <v>0.9639329200000002</v>
      </c>
      <c r="H42" s="17">
        <v>2.00814499</v>
      </c>
      <c r="I42" s="17">
        <v>0.5668658800000002</v>
      </c>
      <c r="J42" s="17">
        <v>2.0382154699999995</v>
      </c>
      <c r="K42" s="17">
        <v>0.57046731</v>
      </c>
      <c r="L42" s="18">
        <f t="shared" si="1"/>
        <v>0.04377091054347826</v>
      </c>
      <c r="M42" s="18">
        <f t="shared" si="2"/>
        <v>0.010477531739130437</v>
      </c>
      <c r="N42" s="18">
        <f t="shared" si="3"/>
        <v>0.021827662934782607</v>
      </c>
      <c r="O42" s="18">
        <f t="shared" si="4"/>
        <v>0.0061615856521739145</v>
      </c>
      <c r="P42" s="18">
        <f t="shared" si="5"/>
        <v>0.022154515978260864</v>
      </c>
      <c r="Q42" s="18">
        <f t="shared" si="6"/>
        <v>0.006200731630434782</v>
      </c>
    </row>
    <row r="43" spans="1:17" ht="15">
      <c r="A43" s="16" t="s">
        <v>53</v>
      </c>
      <c r="B43" s="16" t="s">
        <v>301</v>
      </c>
      <c r="C43" s="16" t="s">
        <v>339</v>
      </c>
      <c r="D43" s="16" t="s">
        <v>308</v>
      </c>
      <c r="E43" s="16" t="s">
        <v>312</v>
      </c>
      <c r="F43" s="17">
        <v>0.23862270299999996</v>
      </c>
      <c r="G43" s="17">
        <v>0.04638337799999999</v>
      </c>
      <c r="H43" s="17">
        <v>0.10105797999999998</v>
      </c>
      <c r="I43" s="17">
        <v>0.02937853740000001</v>
      </c>
      <c r="J43" s="17">
        <v>0.10281925399999998</v>
      </c>
      <c r="K43" s="17">
        <v>0.029866895899999996</v>
      </c>
      <c r="L43" s="18">
        <f t="shared" si="1"/>
        <v>0.002593725032608695</v>
      </c>
      <c r="M43" s="18">
        <f t="shared" si="2"/>
        <v>0.0005041671521739129</v>
      </c>
      <c r="N43" s="18">
        <f t="shared" si="3"/>
        <v>0.0010984563043478258</v>
      </c>
      <c r="O43" s="18">
        <f t="shared" si="4"/>
        <v>0.00031933192826086966</v>
      </c>
      <c r="P43" s="18">
        <f t="shared" si="5"/>
        <v>0.0011176005869565216</v>
      </c>
      <c r="Q43" s="18">
        <f t="shared" si="6"/>
        <v>0.0003246401728260869</v>
      </c>
    </row>
    <row r="44" spans="1:17" ht="15">
      <c r="A44" s="16" t="s">
        <v>54</v>
      </c>
      <c r="B44" s="16" t="s">
        <v>301</v>
      </c>
      <c r="C44" s="16" t="s">
        <v>339</v>
      </c>
      <c r="D44" s="16" t="s">
        <v>308</v>
      </c>
      <c r="E44" s="16" t="s">
        <v>344</v>
      </c>
      <c r="F44" s="17">
        <v>7.656719500000002</v>
      </c>
      <c r="G44" s="17">
        <v>2.6039495100000005</v>
      </c>
      <c r="H44" s="17">
        <v>3.5658607999999994</v>
      </c>
      <c r="I44" s="17">
        <v>1.2749454999999998</v>
      </c>
      <c r="J44" s="17">
        <v>3.5397816</v>
      </c>
      <c r="K44" s="17">
        <v>1.17262775</v>
      </c>
      <c r="L44" s="18">
        <f t="shared" si="1"/>
        <v>0.08322521195652176</v>
      </c>
      <c r="M44" s="18">
        <f t="shared" si="2"/>
        <v>0.028303799021739136</v>
      </c>
      <c r="N44" s="18">
        <f t="shared" si="3"/>
        <v>0.038759356521739126</v>
      </c>
      <c r="O44" s="18">
        <f t="shared" si="4"/>
        <v>0.013858103260869564</v>
      </c>
      <c r="P44" s="18">
        <f t="shared" si="5"/>
        <v>0.03847588695652174</v>
      </c>
      <c r="Q44" s="18">
        <f t="shared" si="6"/>
        <v>0.012745953804347825</v>
      </c>
    </row>
    <row r="45" spans="1:17" ht="15">
      <c r="A45" s="16" t="s">
        <v>55</v>
      </c>
      <c r="B45" s="16" t="s">
        <v>301</v>
      </c>
      <c r="C45" s="16" t="s">
        <v>339</v>
      </c>
      <c r="D45" s="16" t="s">
        <v>308</v>
      </c>
      <c r="E45" s="16" t="s">
        <v>345</v>
      </c>
      <c r="F45" s="17">
        <v>5.758576</v>
      </c>
      <c r="G45" s="17">
        <v>0.9963477199999998</v>
      </c>
      <c r="H45" s="17">
        <v>1.6826310799999997</v>
      </c>
      <c r="I45" s="17">
        <v>0.6822438699999999</v>
      </c>
      <c r="J45" s="17">
        <v>1.5686585700000004</v>
      </c>
      <c r="K45" s="17">
        <v>0.54029871</v>
      </c>
      <c r="L45" s="18">
        <f t="shared" si="1"/>
        <v>0.06259321739130434</v>
      </c>
      <c r="M45" s="18">
        <f t="shared" si="2"/>
        <v>0.010829866521739128</v>
      </c>
      <c r="N45" s="18">
        <f t="shared" si="3"/>
        <v>0.018289468260869562</v>
      </c>
      <c r="O45" s="18">
        <f t="shared" si="4"/>
        <v>0.007415694239130433</v>
      </c>
      <c r="P45" s="18">
        <f t="shared" si="5"/>
        <v>0.01705063663043479</v>
      </c>
      <c r="Q45" s="18">
        <f t="shared" si="6"/>
        <v>0.005872812065217391</v>
      </c>
    </row>
    <row r="46" spans="1:17" ht="15">
      <c r="A46" s="16" t="s">
        <v>56</v>
      </c>
      <c r="B46" s="16" t="s">
        <v>301</v>
      </c>
      <c r="C46" s="16" t="s">
        <v>339</v>
      </c>
      <c r="D46" s="16" t="s">
        <v>308</v>
      </c>
      <c r="E46" s="16" t="s">
        <v>313</v>
      </c>
      <c r="F46" s="17">
        <v>13.130159500000007</v>
      </c>
      <c r="G46" s="17">
        <v>4.39340328</v>
      </c>
      <c r="H46" s="17">
        <v>7.796015200000002</v>
      </c>
      <c r="I46" s="17">
        <v>2.4870433100000002</v>
      </c>
      <c r="J46" s="17">
        <v>7.940453700000004</v>
      </c>
      <c r="K46" s="17">
        <v>2.5314986600000013</v>
      </c>
      <c r="L46" s="18">
        <f t="shared" si="1"/>
        <v>0.14271912500000009</v>
      </c>
      <c r="M46" s="18">
        <f t="shared" si="2"/>
        <v>0.04775438347826087</v>
      </c>
      <c r="N46" s="18">
        <f t="shared" si="3"/>
        <v>0.08473929565217393</v>
      </c>
      <c r="O46" s="18">
        <f t="shared" si="4"/>
        <v>0.027033079456521742</v>
      </c>
      <c r="P46" s="18">
        <f t="shared" si="5"/>
        <v>0.08630927934782613</v>
      </c>
      <c r="Q46" s="18">
        <f t="shared" si="6"/>
        <v>0.02751628978260871</v>
      </c>
    </row>
    <row r="47" spans="1:17" ht="15">
      <c r="A47" s="16" t="s">
        <v>57</v>
      </c>
      <c r="B47" s="16" t="s">
        <v>301</v>
      </c>
      <c r="C47" s="16" t="s">
        <v>339</v>
      </c>
      <c r="D47" s="16" t="s">
        <v>308</v>
      </c>
      <c r="E47" s="16" t="s">
        <v>346</v>
      </c>
      <c r="F47" s="17">
        <v>14.8845332</v>
      </c>
      <c r="G47" s="17">
        <v>2.22108948</v>
      </c>
      <c r="H47" s="17">
        <v>6.749673800000001</v>
      </c>
      <c r="I47" s="17">
        <v>1.4242172800000001</v>
      </c>
      <c r="J47" s="17">
        <v>5.6450163</v>
      </c>
      <c r="K47" s="17">
        <v>1.1610657</v>
      </c>
      <c r="L47" s="18">
        <f t="shared" si="1"/>
        <v>0.1617884043478261</v>
      </c>
      <c r="M47" s="18">
        <f t="shared" si="2"/>
        <v>0.024142276956521738</v>
      </c>
      <c r="N47" s="18">
        <f t="shared" si="3"/>
        <v>0.0733660195652174</v>
      </c>
      <c r="O47" s="18">
        <f t="shared" si="4"/>
        <v>0.015480622608695654</v>
      </c>
      <c r="P47" s="18">
        <f t="shared" si="5"/>
        <v>0.06135887282608696</v>
      </c>
      <c r="Q47" s="18">
        <f t="shared" si="6"/>
        <v>0.012620279347826087</v>
      </c>
    </row>
    <row r="48" spans="1:17" ht="15">
      <c r="A48" s="16" t="s">
        <v>58</v>
      </c>
      <c r="B48" s="16" t="s">
        <v>301</v>
      </c>
      <c r="C48" s="16" t="s">
        <v>339</v>
      </c>
      <c r="D48" s="16" t="s">
        <v>308</v>
      </c>
      <c r="E48" s="16" t="s">
        <v>347</v>
      </c>
      <c r="F48" s="17">
        <v>0.4566214800000001</v>
      </c>
      <c r="G48" s="17">
        <v>0.46410801000000024</v>
      </c>
      <c r="H48" s="17">
        <v>0.19941313400000002</v>
      </c>
      <c r="I48" s="17">
        <v>0.22973778900000005</v>
      </c>
      <c r="J48" s="17">
        <v>0.11369456000000003</v>
      </c>
      <c r="K48" s="17">
        <v>0.11159186800000002</v>
      </c>
      <c r="L48" s="18">
        <f t="shared" si="1"/>
        <v>0.00496327695652174</v>
      </c>
      <c r="M48" s="18">
        <f t="shared" si="2"/>
        <v>0.005044652282608698</v>
      </c>
      <c r="N48" s="18">
        <f t="shared" si="3"/>
        <v>0.0021675340652173914</v>
      </c>
      <c r="O48" s="18">
        <f t="shared" si="4"/>
        <v>0.0024971498804347834</v>
      </c>
      <c r="P48" s="18">
        <f t="shared" si="5"/>
        <v>0.001235810434782609</v>
      </c>
      <c r="Q48" s="18">
        <f t="shared" si="6"/>
        <v>0.001212955086956522</v>
      </c>
    </row>
    <row r="49" spans="1:17" ht="15">
      <c r="A49" s="16" t="s">
        <v>59</v>
      </c>
      <c r="B49" s="16" t="s">
        <v>301</v>
      </c>
      <c r="C49" s="16" t="s">
        <v>339</v>
      </c>
      <c r="D49" s="16" t="s">
        <v>308</v>
      </c>
      <c r="E49" s="16" t="s">
        <v>314</v>
      </c>
      <c r="F49" s="17">
        <v>1.0816346600000002</v>
      </c>
      <c r="G49" s="17">
        <v>0.315031356</v>
      </c>
      <c r="H49" s="17">
        <v>0.5332704699999999</v>
      </c>
      <c r="I49" s="17">
        <v>0.17738462699999996</v>
      </c>
      <c r="J49" s="17">
        <v>0.5295656599999999</v>
      </c>
      <c r="K49" s="17">
        <v>0.16256266999999994</v>
      </c>
      <c r="L49" s="18">
        <f t="shared" si="1"/>
        <v>0.011756898478260872</v>
      </c>
      <c r="M49" s="18">
        <f t="shared" si="2"/>
        <v>0.003424253869565217</v>
      </c>
      <c r="N49" s="18">
        <f t="shared" si="3"/>
        <v>0.005796418152173913</v>
      </c>
      <c r="O49" s="18">
        <f t="shared" si="4"/>
        <v>0.00192809377173913</v>
      </c>
      <c r="P49" s="18">
        <f t="shared" si="5"/>
        <v>0.005756148478260869</v>
      </c>
      <c r="Q49" s="18">
        <f t="shared" si="6"/>
        <v>0.0017669855434782602</v>
      </c>
    </row>
    <row r="50" spans="1:17" ht="15">
      <c r="A50" s="16" t="s">
        <v>60</v>
      </c>
      <c r="B50" s="16" t="s">
        <v>301</v>
      </c>
      <c r="C50" s="16" t="s">
        <v>339</v>
      </c>
      <c r="D50" s="16" t="s">
        <v>308</v>
      </c>
      <c r="E50" s="16" t="s">
        <v>348</v>
      </c>
      <c r="F50" s="17">
        <v>0.6022196099999999</v>
      </c>
      <c r="G50" s="17">
        <v>0.7109886900000001</v>
      </c>
      <c r="H50" s="17">
        <v>0.15624501299999993</v>
      </c>
      <c r="I50" s="17">
        <v>0.22516527900000008</v>
      </c>
      <c r="J50" s="17">
        <v>0.08882509999999998</v>
      </c>
      <c r="K50" s="17">
        <v>0.12941362</v>
      </c>
      <c r="L50" s="18">
        <f t="shared" si="1"/>
        <v>0.006545865326086956</v>
      </c>
      <c r="M50" s="18">
        <f t="shared" si="2"/>
        <v>0.007728137934782609</v>
      </c>
      <c r="N50" s="18">
        <f t="shared" si="3"/>
        <v>0.0016983153586956515</v>
      </c>
      <c r="O50" s="18">
        <f t="shared" si="4"/>
        <v>0.0024474486847826096</v>
      </c>
      <c r="P50" s="18">
        <f t="shared" si="5"/>
        <v>0.0009654902173913041</v>
      </c>
      <c r="Q50" s="18">
        <f t="shared" si="6"/>
        <v>0.0014066697826086957</v>
      </c>
    </row>
    <row r="51" spans="1:17" ht="15">
      <c r="A51" s="16" t="s">
        <v>61</v>
      </c>
      <c r="B51" s="16" t="s">
        <v>301</v>
      </c>
      <c r="C51" s="16" t="s">
        <v>339</v>
      </c>
      <c r="D51" s="16" t="s">
        <v>308</v>
      </c>
      <c r="E51" s="16" t="s">
        <v>349</v>
      </c>
      <c r="F51" s="17">
        <v>1.2184518100000004</v>
      </c>
      <c r="G51" s="17">
        <v>1.4923484399999993</v>
      </c>
      <c r="H51" s="17">
        <v>0.21669606999999994</v>
      </c>
      <c r="I51" s="17">
        <v>0.34667484299999995</v>
      </c>
      <c r="J51" s="17">
        <v>0.17952458299999993</v>
      </c>
      <c r="K51" s="17">
        <v>0.2914115980000001</v>
      </c>
      <c r="L51" s="18">
        <f t="shared" si="1"/>
        <v>0.013244041413043483</v>
      </c>
      <c r="M51" s="18">
        <f t="shared" si="2"/>
        <v>0.016221178695652167</v>
      </c>
      <c r="N51" s="18">
        <f t="shared" si="3"/>
        <v>0.0023553920652173905</v>
      </c>
      <c r="O51" s="18">
        <f t="shared" si="4"/>
        <v>0.003768204815217391</v>
      </c>
      <c r="P51" s="18">
        <f t="shared" si="5"/>
        <v>0.0019513541630434776</v>
      </c>
      <c r="Q51" s="18">
        <f t="shared" si="6"/>
        <v>0.0031675173695652186</v>
      </c>
    </row>
    <row r="52" spans="1:17" ht="15">
      <c r="A52" s="16" t="s">
        <v>62</v>
      </c>
      <c r="B52" s="16" t="s">
        <v>301</v>
      </c>
      <c r="C52" s="16" t="s">
        <v>339</v>
      </c>
      <c r="D52" s="16" t="s">
        <v>308</v>
      </c>
      <c r="E52" s="16" t="s">
        <v>350</v>
      </c>
      <c r="F52" s="17">
        <v>4.225204339999998</v>
      </c>
      <c r="G52" s="17">
        <v>1.4577289299999996</v>
      </c>
      <c r="H52" s="17">
        <v>2.4844673300000006</v>
      </c>
      <c r="I52" s="17">
        <v>0.7930178900000003</v>
      </c>
      <c r="J52" s="17">
        <v>2.5266786599999995</v>
      </c>
      <c r="K52" s="17">
        <v>0.8043779400000001</v>
      </c>
      <c r="L52" s="18">
        <f t="shared" si="1"/>
        <v>0.04592613413043476</v>
      </c>
      <c r="M52" s="18">
        <f t="shared" si="2"/>
        <v>0.01584487967391304</v>
      </c>
      <c r="N52" s="18">
        <f t="shared" si="3"/>
        <v>0.02700507967391305</v>
      </c>
      <c r="O52" s="18">
        <f t="shared" si="4"/>
        <v>0.008619759673913046</v>
      </c>
      <c r="P52" s="18">
        <f t="shared" si="5"/>
        <v>0.027463898478260865</v>
      </c>
      <c r="Q52" s="18">
        <f t="shared" si="6"/>
        <v>0.00874323847826087</v>
      </c>
    </row>
    <row r="53" spans="1:17" ht="15">
      <c r="A53" s="16" t="s">
        <v>63</v>
      </c>
      <c r="B53" s="16" t="s">
        <v>301</v>
      </c>
      <c r="C53" s="16" t="s">
        <v>339</v>
      </c>
      <c r="D53" s="16" t="s">
        <v>308</v>
      </c>
      <c r="E53" s="16" t="s">
        <v>351</v>
      </c>
      <c r="F53" s="17">
        <v>2.90582527</v>
      </c>
      <c r="G53" s="17">
        <v>2.0121409099999994</v>
      </c>
      <c r="H53" s="17">
        <v>1.3984894699999997</v>
      </c>
      <c r="I53" s="17">
        <v>0.9994553399999999</v>
      </c>
      <c r="J53" s="17">
        <v>1.1109810700000005</v>
      </c>
      <c r="K53" s="17">
        <v>0.6153864800000003</v>
      </c>
      <c r="L53" s="18">
        <f t="shared" si="1"/>
        <v>0.03158505728260869</v>
      </c>
      <c r="M53" s="18">
        <f t="shared" si="2"/>
        <v>0.02187109684782608</v>
      </c>
      <c r="N53" s="18">
        <f t="shared" si="3"/>
        <v>0.015200972499999996</v>
      </c>
      <c r="O53" s="18">
        <f t="shared" si="4"/>
        <v>0.010863645</v>
      </c>
      <c r="P53" s="18">
        <f t="shared" si="5"/>
        <v>0.012075881195652179</v>
      </c>
      <c r="Q53" s="18">
        <f t="shared" si="6"/>
        <v>0.006688983478260873</v>
      </c>
    </row>
    <row r="54" spans="1:17" ht="15">
      <c r="A54" s="16" t="s">
        <v>64</v>
      </c>
      <c r="B54" s="16" t="s">
        <v>301</v>
      </c>
      <c r="C54" s="16" t="s">
        <v>339</v>
      </c>
      <c r="D54" s="16" t="s">
        <v>308</v>
      </c>
      <c r="E54" s="16" t="s">
        <v>352</v>
      </c>
      <c r="F54" s="17">
        <v>2.05994342</v>
      </c>
      <c r="G54" s="17">
        <v>0.36230718600000006</v>
      </c>
      <c r="H54" s="17">
        <v>1.10607992</v>
      </c>
      <c r="I54" s="17">
        <v>0.248458908</v>
      </c>
      <c r="J54" s="17">
        <v>0.8758469100000003</v>
      </c>
      <c r="K54" s="17">
        <v>0.19141544800000004</v>
      </c>
      <c r="L54" s="18">
        <f t="shared" si="1"/>
        <v>0.02239068934782609</v>
      </c>
      <c r="M54" s="18">
        <f t="shared" si="2"/>
        <v>0.003938121586956523</v>
      </c>
      <c r="N54" s="18">
        <f t="shared" si="3"/>
        <v>0.012022607826086957</v>
      </c>
      <c r="O54" s="18">
        <f t="shared" si="4"/>
        <v>0.0027006403043478263</v>
      </c>
      <c r="P54" s="18">
        <f t="shared" si="5"/>
        <v>0.009520075108695654</v>
      </c>
      <c r="Q54" s="18">
        <f t="shared" si="6"/>
        <v>0.0020806026956521743</v>
      </c>
    </row>
    <row r="55" spans="1:17" ht="15">
      <c r="A55" s="16" t="s">
        <v>65</v>
      </c>
      <c r="B55" s="16" t="s">
        <v>301</v>
      </c>
      <c r="C55" s="16" t="s">
        <v>339</v>
      </c>
      <c r="D55" s="16" t="s">
        <v>308</v>
      </c>
      <c r="E55" s="16" t="s">
        <v>353</v>
      </c>
      <c r="F55" s="17">
        <v>0.6116970700000002</v>
      </c>
      <c r="G55" s="17">
        <v>0.7141031699999999</v>
      </c>
      <c r="H55" s="17">
        <v>0.282757764</v>
      </c>
      <c r="I55" s="17">
        <v>0.396221595</v>
      </c>
      <c r="J55" s="17">
        <v>0.12404462999999999</v>
      </c>
      <c r="K55" s="17">
        <v>0.17823692300000005</v>
      </c>
      <c r="L55" s="18">
        <f t="shared" si="1"/>
        <v>0.006648881195652176</v>
      </c>
      <c r="M55" s="18">
        <f t="shared" si="2"/>
        <v>0.007761990978260869</v>
      </c>
      <c r="N55" s="18">
        <f t="shared" si="3"/>
        <v>0.0030734539565217393</v>
      </c>
      <c r="O55" s="18">
        <f t="shared" si="4"/>
        <v>0.004306756467391304</v>
      </c>
      <c r="P55" s="18">
        <f t="shared" si="5"/>
        <v>0.0013483111956521738</v>
      </c>
      <c r="Q55" s="18">
        <f t="shared" si="6"/>
        <v>0.0019373578586956528</v>
      </c>
    </row>
    <row r="56" spans="1:17" ht="15">
      <c r="A56" s="16" t="s">
        <v>66</v>
      </c>
      <c r="B56" s="16" t="s">
        <v>301</v>
      </c>
      <c r="C56" s="16" t="s">
        <v>339</v>
      </c>
      <c r="D56" s="16" t="s">
        <v>315</v>
      </c>
      <c r="E56" s="16" t="s">
        <v>354</v>
      </c>
      <c r="F56" s="17">
        <v>3.5822326599999994</v>
      </c>
      <c r="G56" s="17">
        <v>3.022222680000001</v>
      </c>
      <c r="H56" s="17">
        <v>0.9862849000000001</v>
      </c>
      <c r="I56" s="17">
        <v>1.0755397000000004</v>
      </c>
      <c r="J56" s="17">
        <v>0.24264578000000003</v>
      </c>
      <c r="K56" s="17">
        <v>0.28357805299999994</v>
      </c>
      <c r="L56" s="18">
        <f t="shared" si="1"/>
        <v>0.038937311521739126</v>
      </c>
      <c r="M56" s="18">
        <f t="shared" si="2"/>
        <v>0.03285024652173914</v>
      </c>
      <c r="N56" s="18">
        <f t="shared" si="3"/>
        <v>0.010720488043478263</v>
      </c>
      <c r="O56" s="18">
        <f t="shared" si="4"/>
        <v>0.011690648913043482</v>
      </c>
      <c r="P56" s="18">
        <f t="shared" si="5"/>
        <v>0.0026374541304347828</v>
      </c>
      <c r="Q56" s="18">
        <f t="shared" si="6"/>
        <v>0.003082370141304347</v>
      </c>
    </row>
    <row r="57" spans="1:17" ht="15">
      <c r="A57" s="16" t="s">
        <v>67</v>
      </c>
      <c r="B57" s="16" t="s">
        <v>301</v>
      </c>
      <c r="C57" s="16" t="s">
        <v>339</v>
      </c>
      <c r="D57" s="16" t="s">
        <v>315</v>
      </c>
      <c r="E57" s="16" t="s">
        <v>355</v>
      </c>
      <c r="F57" s="17">
        <v>7.852228800000002</v>
      </c>
      <c r="G57" s="17">
        <v>9.792333599999997</v>
      </c>
      <c r="H57" s="17">
        <v>0.5903522800000002</v>
      </c>
      <c r="I57" s="17">
        <v>0.9536096099999999</v>
      </c>
      <c r="J57" s="17">
        <v>0.10421174500000001</v>
      </c>
      <c r="K57" s="17">
        <v>0.166612278</v>
      </c>
      <c r="L57" s="18">
        <f t="shared" si="1"/>
        <v>0.08535031304347827</v>
      </c>
      <c r="M57" s="18">
        <f t="shared" si="2"/>
        <v>0.10643840869565215</v>
      </c>
      <c r="N57" s="18">
        <f t="shared" si="3"/>
        <v>0.006416872608695654</v>
      </c>
      <c r="O57" s="18">
        <f t="shared" si="4"/>
        <v>0.010365321847826086</v>
      </c>
      <c r="P57" s="18">
        <f t="shared" si="5"/>
        <v>0.0011327363586956522</v>
      </c>
      <c r="Q57" s="18">
        <f t="shared" si="6"/>
        <v>0.0018110030217391305</v>
      </c>
    </row>
    <row r="58" spans="1:17" ht="15">
      <c r="A58" s="16" t="s">
        <v>68</v>
      </c>
      <c r="B58" s="16" t="s">
        <v>301</v>
      </c>
      <c r="C58" s="16" t="s">
        <v>339</v>
      </c>
      <c r="D58" s="16" t="s">
        <v>315</v>
      </c>
      <c r="E58" s="16" t="s">
        <v>316</v>
      </c>
      <c r="F58" s="17">
        <v>2.1911962</v>
      </c>
      <c r="G58" s="17">
        <v>1.35727685</v>
      </c>
      <c r="H58" s="17">
        <v>0.3420590060000001</v>
      </c>
      <c r="I58" s="17">
        <v>0.186478626</v>
      </c>
      <c r="J58" s="17">
        <v>0.04747254260000001</v>
      </c>
      <c r="K58" s="17">
        <v>0.029122216700000002</v>
      </c>
      <c r="L58" s="18">
        <f t="shared" si="1"/>
        <v>0.023817349999999998</v>
      </c>
      <c r="M58" s="18">
        <f t="shared" si="2"/>
        <v>0.014753009239130435</v>
      </c>
      <c r="N58" s="18">
        <f t="shared" si="3"/>
        <v>0.0037180326739130447</v>
      </c>
      <c r="O58" s="18">
        <f t="shared" si="4"/>
        <v>0.002026941586956522</v>
      </c>
      <c r="P58" s="18">
        <f t="shared" si="5"/>
        <v>0.0005160058978260871</v>
      </c>
      <c r="Q58" s="18">
        <f t="shared" si="6"/>
        <v>0.00031654583369565217</v>
      </c>
    </row>
    <row r="59" spans="1:17" ht="15">
      <c r="A59" s="16" t="s">
        <v>69</v>
      </c>
      <c r="B59" s="16" t="s">
        <v>301</v>
      </c>
      <c r="C59" s="16" t="s">
        <v>339</v>
      </c>
      <c r="D59" s="16" t="s">
        <v>315</v>
      </c>
      <c r="E59" s="16" t="s">
        <v>317</v>
      </c>
      <c r="F59" s="17">
        <v>8.080658500000002</v>
      </c>
      <c r="G59" s="17">
        <v>1.6533179900000001</v>
      </c>
      <c r="H59" s="17">
        <v>1.2895091300000001</v>
      </c>
      <c r="I59" s="17">
        <v>0.35105103200000015</v>
      </c>
      <c r="J59" s="17">
        <v>0.164620714</v>
      </c>
      <c r="K59" s="17">
        <v>0.0464046543</v>
      </c>
      <c r="L59" s="18">
        <f t="shared" si="1"/>
        <v>0.08783324456521742</v>
      </c>
      <c r="M59" s="18">
        <f t="shared" si="2"/>
        <v>0.017970847717391304</v>
      </c>
      <c r="N59" s="18">
        <f t="shared" si="3"/>
        <v>0.014016403586956524</v>
      </c>
      <c r="O59" s="18">
        <f t="shared" si="4"/>
        <v>0.0038157720869565234</v>
      </c>
      <c r="P59" s="18">
        <f t="shared" si="5"/>
        <v>0.0017893555869565216</v>
      </c>
      <c r="Q59" s="18">
        <f t="shared" si="6"/>
        <v>0.0005043984163043479</v>
      </c>
    </row>
    <row r="60" spans="1:17" ht="15">
      <c r="A60" s="16" t="s">
        <v>70</v>
      </c>
      <c r="B60" s="16" t="s">
        <v>301</v>
      </c>
      <c r="C60" s="16" t="s">
        <v>339</v>
      </c>
      <c r="D60" s="16" t="s">
        <v>315</v>
      </c>
      <c r="E60" s="16" t="s">
        <v>356</v>
      </c>
      <c r="F60" s="17">
        <v>0.247492046</v>
      </c>
      <c r="G60" s="17">
        <v>0.19557043100000004</v>
      </c>
      <c r="H60" s="17">
        <v>0.057438416</v>
      </c>
      <c r="I60" s="17">
        <v>0.055633919999999996</v>
      </c>
      <c r="J60" s="17">
        <v>0.010958138199999998</v>
      </c>
      <c r="K60" s="17">
        <v>0.0114295764</v>
      </c>
      <c r="L60" s="18">
        <f t="shared" si="1"/>
        <v>0.0026901309347826087</v>
      </c>
      <c r="M60" s="18">
        <f t="shared" si="2"/>
        <v>0.0021257655543478267</v>
      </c>
      <c r="N60" s="18">
        <f t="shared" si="3"/>
        <v>0.0006243306086956521</v>
      </c>
      <c r="O60" s="18">
        <f t="shared" si="4"/>
        <v>0.0006047165217391303</v>
      </c>
      <c r="P60" s="18">
        <f t="shared" si="5"/>
        <v>0.00011911019782608694</v>
      </c>
      <c r="Q60" s="18">
        <f t="shared" si="6"/>
        <v>0.00012423452608695653</v>
      </c>
    </row>
    <row r="61" spans="1:17" ht="15">
      <c r="A61" s="16" t="s">
        <v>71</v>
      </c>
      <c r="B61" s="16" t="s">
        <v>301</v>
      </c>
      <c r="C61" s="16" t="s">
        <v>339</v>
      </c>
      <c r="D61" s="16" t="s">
        <v>315</v>
      </c>
      <c r="E61" s="16" t="s">
        <v>357</v>
      </c>
      <c r="F61" s="17">
        <v>0.15525425699999998</v>
      </c>
      <c r="G61" s="17">
        <v>0.04192626699999999</v>
      </c>
      <c r="H61" s="17">
        <v>0.03069538100000001</v>
      </c>
      <c r="I61" s="17">
        <v>0.0087896149</v>
      </c>
      <c r="J61" s="17">
        <v>0.0044152216</v>
      </c>
      <c r="K61" s="17">
        <v>0.0012366451300000008</v>
      </c>
      <c r="L61" s="18">
        <f t="shared" si="1"/>
        <v>0.0016875462717391302</v>
      </c>
      <c r="M61" s="18">
        <f t="shared" si="2"/>
        <v>0.00045572029347826074</v>
      </c>
      <c r="N61" s="18">
        <f t="shared" si="3"/>
        <v>0.00033364544565217405</v>
      </c>
      <c r="O61" s="18">
        <f t="shared" si="4"/>
        <v>9.553929239130435E-05</v>
      </c>
      <c r="P61" s="18">
        <f t="shared" si="5"/>
        <v>4.799153913043478E-05</v>
      </c>
      <c r="Q61" s="18">
        <f t="shared" si="6"/>
        <v>1.3441794891304357E-05</v>
      </c>
    </row>
    <row r="62" spans="1:17" ht="15">
      <c r="A62" s="16" t="s">
        <v>72</v>
      </c>
      <c r="B62" s="16" t="s">
        <v>301</v>
      </c>
      <c r="C62" s="16" t="s">
        <v>339</v>
      </c>
      <c r="D62" s="16" t="s">
        <v>315</v>
      </c>
      <c r="E62" s="16" t="s">
        <v>358</v>
      </c>
      <c r="F62" s="17">
        <v>0.38444687499999997</v>
      </c>
      <c r="G62" s="17">
        <v>0.5023963360000002</v>
      </c>
      <c r="H62" s="17">
        <v>0.0367205792</v>
      </c>
      <c r="I62" s="17">
        <v>0.060774634000000015</v>
      </c>
      <c r="J62" s="17">
        <v>0.006513656999999997</v>
      </c>
      <c r="K62" s="17">
        <v>0.010586146600000002</v>
      </c>
      <c r="L62" s="18">
        <f t="shared" si="1"/>
        <v>0.004178770380434782</v>
      </c>
      <c r="M62" s="18">
        <f t="shared" si="2"/>
        <v>0.005460829739130437</v>
      </c>
      <c r="N62" s="18">
        <f t="shared" si="3"/>
        <v>0.0003991367304347826</v>
      </c>
      <c r="O62" s="18">
        <f t="shared" si="4"/>
        <v>0.0006605938478260871</v>
      </c>
      <c r="P62" s="18">
        <f t="shared" si="5"/>
        <v>7.080061956521737E-05</v>
      </c>
      <c r="Q62" s="18">
        <f t="shared" si="6"/>
        <v>0.00011506681086956524</v>
      </c>
    </row>
    <row r="63" spans="1:17" ht="15">
      <c r="A63" s="16" t="s">
        <v>73</v>
      </c>
      <c r="B63" s="16" t="s">
        <v>301</v>
      </c>
      <c r="C63" s="16" t="s">
        <v>339</v>
      </c>
      <c r="D63" s="16" t="s">
        <v>318</v>
      </c>
      <c r="E63" s="16" t="s">
        <v>359</v>
      </c>
      <c r="F63" s="17">
        <v>431.58288999999985</v>
      </c>
      <c r="G63" s="17">
        <v>28.206915</v>
      </c>
      <c r="H63" s="17">
        <v>174.85357599999995</v>
      </c>
      <c r="I63" s="17">
        <v>19.5532094</v>
      </c>
      <c r="J63" s="17">
        <v>165.04995200000002</v>
      </c>
      <c r="K63" s="17">
        <v>19.858369799999995</v>
      </c>
      <c r="L63" s="18">
        <f t="shared" si="1"/>
        <v>4.691118369565216</v>
      </c>
      <c r="M63" s="18">
        <f t="shared" si="2"/>
        <v>0.30659690217391306</v>
      </c>
      <c r="N63" s="18">
        <f t="shared" si="3"/>
        <v>1.9005823478260864</v>
      </c>
      <c r="O63" s="18">
        <f t="shared" si="4"/>
        <v>0.2125348847826087</v>
      </c>
      <c r="P63" s="18">
        <f t="shared" si="5"/>
        <v>1.7940212173913046</v>
      </c>
      <c r="Q63" s="18">
        <f t="shared" si="6"/>
        <v>0.21585184565217386</v>
      </c>
    </row>
    <row r="64" spans="1:17" ht="15">
      <c r="A64" s="16" t="s">
        <v>74</v>
      </c>
      <c r="B64" s="16" t="s">
        <v>301</v>
      </c>
      <c r="C64" s="16" t="s">
        <v>339</v>
      </c>
      <c r="D64" s="16" t="s">
        <v>318</v>
      </c>
      <c r="E64" s="16" t="s">
        <v>360</v>
      </c>
      <c r="F64" s="17">
        <v>418.0108090000002</v>
      </c>
      <c r="G64" s="17">
        <v>35.11922229999999</v>
      </c>
      <c r="H64" s="17">
        <v>160.74074099999999</v>
      </c>
      <c r="I64" s="17">
        <v>25.7137457</v>
      </c>
      <c r="J64" s="17">
        <v>178.70049699999998</v>
      </c>
      <c r="K64" s="17">
        <v>28.588013299999997</v>
      </c>
      <c r="L64" s="18">
        <f t="shared" si="1"/>
        <v>4.543595750000002</v>
      </c>
      <c r="M64" s="18">
        <f t="shared" si="2"/>
        <v>0.38173067717391296</v>
      </c>
      <c r="N64" s="18">
        <f t="shared" si="3"/>
        <v>1.7471819673913043</v>
      </c>
      <c r="O64" s="18">
        <f t="shared" si="4"/>
        <v>0.2794972358695652</v>
      </c>
      <c r="P64" s="18">
        <f t="shared" si="5"/>
        <v>1.942396706521739</v>
      </c>
      <c r="Q64" s="18">
        <f t="shared" si="6"/>
        <v>0.310739275</v>
      </c>
    </row>
    <row r="65" spans="1:17" ht="15">
      <c r="A65" s="16" t="s">
        <v>75</v>
      </c>
      <c r="B65" s="16" t="s">
        <v>301</v>
      </c>
      <c r="C65" s="16" t="s">
        <v>339</v>
      </c>
      <c r="D65" s="16" t="s">
        <v>318</v>
      </c>
      <c r="E65" s="16" t="s">
        <v>319</v>
      </c>
      <c r="F65" s="17">
        <v>37.06881699999999</v>
      </c>
      <c r="G65" s="17">
        <v>2.3810729900000003</v>
      </c>
      <c r="H65" s="17">
        <v>15.076996299999996</v>
      </c>
      <c r="I65" s="17">
        <v>1.63823085</v>
      </c>
      <c r="J65" s="17">
        <v>14.446598300000005</v>
      </c>
      <c r="K65" s="17">
        <v>1.66447503</v>
      </c>
      <c r="L65" s="18">
        <f t="shared" si="1"/>
        <v>0.4029219239130434</v>
      </c>
      <c r="M65" s="18">
        <f t="shared" si="2"/>
        <v>0.025881228152173915</v>
      </c>
      <c r="N65" s="18">
        <f t="shared" si="3"/>
        <v>0.16388039456521736</v>
      </c>
      <c r="O65" s="18">
        <f t="shared" si="4"/>
        <v>0.017806857065217393</v>
      </c>
      <c r="P65" s="18">
        <f t="shared" si="5"/>
        <v>0.1570282423913044</v>
      </c>
      <c r="Q65" s="18">
        <f t="shared" si="6"/>
        <v>0.018092119891304347</v>
      </c>
    </row>
    <row r="66" spans="1:17" ht="15">
      <c r="A66" s="16" t="s">
        <v>76</v>
      </c>
      <c r="B66" s="16" t="s">
        <v>301</v>
      </c>
      <c r="C66" s="16" t="s">
        <v>339</v>
      </c>
      <c r="D66" s="16" t="s">
        <v>318</v>
      </c>
      <c r="E66" s="16" t="s">
        <v>320</v>
      </c>
      <c r="F66" s="17">
        <v>231.11272200000002</v>
      </c>
      <c r="G66" s="17">
        <v>19.6468944</v>
      </c>
      <c r="H66" s="17">
        <v>96.44007</v>
      </c>
      <c r="I66" s="17">
        <v>13.3355666</v>
      </c>
      <c r="J66" s="17">
        <v>101.49346400000005</v>
      </c>
      <c r="K66" s="17">
        <v>14.283460600000003</v>
      </c>
      <c r="L66" s="18">
        <f t="shared" si="1"/>
        <v>2.5120948043478264</v>
      </c>
      <c r="M66" s="18">
        <f t="shared" si="2"/>
        <v>0.2135532</v>
      </c>
      <c r="N66" s="18">
        <f t="shared" si="3"/>
        <v>1.0482616304347827</v>
      </c>
      <c r="O66" s="18">
        <f t="shared" si="4"/>
        <v>0.1449518108695652</v>
      </c>
      <c r="P66" s="18">
        <f t="shared" si="5"/>
        <v>1.103189826086957</v>
      </c>
      <c r="Q66" s="18">
        <f t="shared" si="6"/>
        <v>0.15525500652173915</v>
      </c>
    </row>
    <row r="67" spans="1:17" ht="15">
      <c r="A67" s="16" t="s">
        <v>77</v>
      </c>
      <c r="B67" s="16" t="s">
        <v>301</v>
      </c>
      <c r="C67" s="16" t="s">
        <v>339</v>
      </c>
      <c r="D67" s="16" t="s">
        <v>318</v>
      </c>
      <c r="E67" s="16" t="s">
        <v>323</v>
      </c>
      <c r="F67" s="17">
        <v>2.4792990299999995</v>
      </c>
      <c r="G67" s="17">
        <v>0.15333642600000003</v>
      </c>
      <c r="H67" s="17">
        <v>1.0949463100000005</v>
      </c>
      <c r="I67" s="17">
        <v>0.10335681</v>
      </c>
      <c r="J67" s="17">
        <v>1.1710425999999998</v>
      </c>
      <c r="K67" s="17">
        <v>0.11100509199999999</v>
      </c>
      <c r="L67" s="18">
        <f t="shared" si="1"/>
        <v>0.026948902499999993</v>
      </c>
      <c r="M67" s="18">
        <f t="shared" si="2"/>
        <v>0.001666700282608696</v>
      </c>
      <c r="N67" s="18">
        <f t="shared" si="3"/>
        <v>0.011901590326086963</v>
      </c>
      <c r="O67" s="18">
        <f t="shared" si="4"/>
        <v>0.0011234435869565216</v>
      </c>
      <c r="P67" s="18">
        <f t="shared" si="5"/>
        <v>0.012728723913043477</v>
      </c>
      <c r="Q67" s="18">
        <f t="shared" si="6"/>
        <v>0.0012065770869565215</v>
      </c>
    </row>
    <row r="68" spans="1:17" ht="15">
      <c r="A68" s="16" t="s">
        <v>78</v>
      </c>
      <c r="B68" s="16" t="s">
        <v>301</v>
      </c>
      <c r="C68" s="16" t="s">
        <v>339</v>
      </c>
      <c r="D68" s="16" t="s">
        <v>318</v>
      </c>
      <c r="E68" s="16" t="s">
        <v>324</v>
      </c>
      <c r="F68" s="17">
        <v>7.97281261</v>
      </c>
      <c r="G68" s="17">
        <v>0.8622987759999998</v>
      </c>
      <c r="H68" s="17">
        <v>4.291493300000001</v>
      </c>
      <c r="I68" s="17">
        <v>0.590457212</v>
      </c>
      <c r="J68" s="17">
        <v>4.766728309999998</v>
      </c>
      <c r="K68" s="17">
        <v>0.654838959</v>
      </c>
      <c r="L68" s="18">
        <f t="shared" si="1"/>
        <v>0.08666100663043479</v>
      </c>
      <c r="M68" s="18">
        <f t="shared" si="2"/>
        <v>0.009372812782608694</v>
      </c>
      <c r="N68" s="18">
        <f t="shared" si="3"/>
        <v>0.046646666304347835</v>
      </c>
      <c r="O68" s="18">
        <f t="shared" si="4"/>
        <v>0.006418013173913044</v>
      </c>
      <c r="P68" s="18">
        <f t="shared" si="5"/>
        <v>0.051812264239130414</v>
      </c>
      <c r="Q68" s="18">
        <f t="shared" si="6"/>
        <v>0.00711781477173913</v>
      </c>
    </row>
    <row r="69" spans="1:17" ht="15">
      <c r="A69" s="16" t="s">
        <v>79</v>
      </c>
      <c r="B69" s="16" t="s">
        <v>301</v>
      </c>
      <c r="C69" s="16" t="s">
        <v>339</v>
      </c>
      <c r="D69" s="16" t="s">
        <v>318</v>
      </c>
      <c r="E69" s="16" t="s">
        <v>325</v>
      </c>
      <c r="F69" s="17">
        <v>4.611805000000002</v>
      </c>
      <c r="G69" s="17">
        <v>0.29355303</v>
      </c>
      <c r="H69" s="17">
        <v>1.5230194499999996</v>
      </c>
      <c r="I69" s="17">
        <v>0.197093764</v>
      </c>
      <c r="J69" s="17">
        <v>1.5774637200000003</v>
      </c>
      <c r="K69" s="17">
        <v>0.21179483500000004</v>
      </c>
      <c r="L69" s="18">
        <f aca="true" t="shared" si="7" ref="L69:L132">F69/92</f>
        <v>0.05012831521739133</v>
      </c>
      <c r="M69" s="18">
        <f aca="true" t="shared" si="8" ref="M69:M132">G69/92</f>
        <v>0.003190793804347826</v>
      </c>
      <c r="N69" s="18">
        <f aca="true" t="shared" si="9" ref="N69:N132">H69/92</f>
        <v>0.01655455923913043</v>
      </c>
      <c r="O69" s="18">
        <f aca="true" t="shared" si="10" ref="O69:O132">I69/92</f>
        <v>0.0021423235217391304</v>
      </c>
      <c r="P69" s="18">
        <f aca="true" t="shared" si="11" ref="P69:P132">J69/92</f>
        <v>0.0171463447826087</v>
      </c>
      <c r="Q69" s="18">
        <f aca="true" t="shared" si="12" ref="Q69:Q132">K69/92</f>
        <v>0.0023021177717391307</v>
      </c>
    </row>
    <row r="70" spans="1:17" ht="15">
      <c r="A70" s="16" t="s">
        <v>80</v>
      </c>
      <c r="B70" s="16" t="s">
        <v>301</v>
      </c>
      <c r="C70" s="16" t="s">
        <v>339</v>
      </c>
      <c r="D70" s="16" t="s">
        <v>318</v>
      </c>
      <c r="E70" s="16" t="s">
        <v>326</v>
      </c>
      <c r="F70" s="17">
        <v>143.07975500000006</v>
      </c>
      <c r="G70" s="17">
        <v>50.0918996</v>
      </c>
      <c r="H70" s="17">
        <v>101.78489599999999</v>
      </c>
      <c r="I70" s="17">
        <v>26.531402300000007</v>
      </c>
      <c r="J70" s="17">
        <v>111.009113</v>
      </c>
      <c r="K70" s="17">
        <v>26.2640005</v>
      </c>
      <c r="L70" s="18">
        <f t="shared" si="7"/>
        <v>1.5552147282608701</v>
      </c>
      <c r="M70" s="18">
        <f t="shared" si="8"/>
        <v>0.5444771695652174</v>
      </c>
      <c r="N70" s="18">
        <f t="shared" si="9"/>
        <v>1.1063575652173911</v>
      </c>
      <c r="O70" s="18">
        <f t="shared" si="10"/>
        <v>0.2883848076086957</v>
      </c>
      <c r="P70" s="18">
        <f t="shared" si="11"/>
        <v>1.206620793478261</v>
      </c>
      <c r="Q70" s="18">
        <f t="shared" si="12"/>
        <v>0.28547826630434786</v>
      </c>
    </row>
    <row r="71" spans="1:17" ht="15">
      <c r="A71" s="16" t="s">
        <v>81</v>
      </c>
      <c r="B71" s="16" t="s">
        <v>301</v>
      </c>
      <c r="C71" s="16" t="s">
        <v>339</v>
      </c>
      <c r="D71" s="16" t="s">
        <v>318</v>
      </c>
      <c r="E71" s="16" t="s">
        <v>327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8">
        <f t="shared" si="7"/>
        <v>0</v>
      </c>
      <c r="M71" s="18">
        <f t="shared" si="8"/>
        <v>0</v>
      </c>
      <c r="N71" s="18">
        <f t="shared" si="9"/>
        <v>0</v>
      </c>
      <c r="O71" s="18">
        <f t="shared" si="10"/>
        <v>0</v>
      </c>
      <c r="P71" s="18">
        <f t="shared" si="11"/>
        <v>0</v>
      </c>
      <c r="Q71" s="18">
        <f t="shared" si="12"/>
        <v>0</v>
      </c>
    </row>
    <row r="72" spans="1:17" ht="15">
      <c r="A72" s="16" t="s">
        <v>82</v>
      </c>
      <c r="B72" s="16" t="s">
        <v>301</v>
      </c>
      <c r="C72" s="16" t="s">
        <v>339</v>
      </c>
      <c r="D72" s="16" t="s">
        <v>318</v>
      </c>
      <c r="E72" s="16" t="s">
        <v>328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8">
        <f t="shared" si="7"/>
        <v>0</v>
      </c>
      <c r="M72" s="18">
        <f t="shared" si="8"/>
        <v>0</v>
      </c>
      <c r="N72" s="18">
        <f t="shared" si="9"/>
        <v>0</v>
      </c>
      <c r="O72" s="18">
        <f t="shared" si="10"/>
        <v>0</v>
      </c>
      <c r="P72" s="18">
        <f t="shared" si="11"/>
        <v>0</v>
      </c>
      <c r="Q72" s="18">
        <f t="shared" si="12"/>
        <v>0</v>
      </c>
    </row>
    <row r="73" spans="1:17" ht="15">
      <c r="A73" s="16" t="s">
        <v>83</v>
      </c>
      <c r="B73" s="16" t="s">
        <v>301</v>
      </c>
      <c r="C73" s="16" t="s">
        <v>339</v>
      </c>
      <c r="D73" s="16" t="s">
        <v>318</v>
      </c>
      <c r="E73" s="16" t="s">
        <v>361</v>
      </c>
      <c r="F73" s="17">
        <v>39.77463700000001</v>
      </c>
      <c r="G73" s="17">
        <v>5.914234499999998</v>
      </c>
      <c r="H73" s="17">
        <v>23.651233299999994</v>
      </c>
      <c r="I73" s="17">
        <v>3.971068099999998</v>
      </c>
      <c r="J73" s="17">
        <v>23.524632699999998</v>
      </c>
      <c r="K73" s="17">
        <v>3.8764913000000005</v>
      </c>
      <c r="L73" s="18">
        <f t="shared" si="7"/>
        <v>0.4323330108695654</v>
      </c>
      <c r="M73" s="18">
        <f t="shared" si="8"/>
        <v>0.06428515760869563</v>
      </c>
      <c r="N73" s="18">
        <f t="shared" si="9"/>
        <v>0.2570786228260869</v>
      </c>
      <c r="O73" s="18">
        <f t="shared" si="10"/>
        <v>0.04316378369565215</v>
      </c>
      <c r="P73" s="18">
        <f t="shared" si="11"/>
        <v>0.25570252934782606</v>
      </c>
      <c r="Q73" s="18">
        <f t="shared" si="12"/>
        <v>0.04213577500000001</v>
      </c>
    </row>
    <row r="74" spans="1:17" ht="15">
      <c r="A74" s="16" t="s">
        <v>84</v>
      </c>
      <c r="B74" s="16" t="s">
        <v>301</v>
      </c>
      <c r="C74" s="16" t="s">
        <v>339</v>
      </c>
      <c r="D74" s="16" t="s">
        <v>318</v>
      </c>
      <c r="E74" s="16" t="s">
        <v>362</v>
      </c>
      <c r="F74" s="17">
        <v>14.1273716</v>
      </c>
      <c r="G74" s="17">
        <v>4.306098829999999</v>
      </c>
      <c r="H74" s="17">
        <v>9.9305315</v>
      </c>
      <c r="I74" s="17">
        <v>2.7854383299999994</v>
      </c>
      <c r="J74" s="17">
        <v>10.968369099999999</v>
      </c>
      <c r="K74" s="17">
        <v>3.055638889999999</v>
      </c>
      <c r="L74" s="18">
        <f t="shared" si="7"/>
        <v>0.15355838695652174</v>
      </c>
      <c r="M74" s="18">
        <f t="shared" si="8"/>
        <v>0.04680542206521738</v>
      </c>
      <c r="N74" s="18">
        <f t="shared" si="9"/>
        <v>0.1079405597826087</v>
      </c>
      <c r="O74" s="18">
        <f t="shared" si="10"/>
        <v>0.030276503586956514</v>
      </c>
      <c r="P74" s="18">
        <f t="shared" si="11"/>
        <v>0.11922140326086955</v>
      </c>
      <c r="Q74" s="18">
        <f t="shared" si="12"/>
        <v>0.033213466195652165</v>
      </c>
    </row>
    <row r="75" spans="1:17" ht="15">
      <c r="A75" s="16" t="s">
        <v>85</v>
      </c>
      <c r="B75" s="16" t="s">
        <v>301</v>
      </c>
      <c r="C75" s="16" t="s">
        <v>339</v>
      </c>
      <c r="D75" s="16" t="s">
        <v>318</v>
      </c>
      <c r="E75" s="16" t="s">
        <v>363</v>
      </c>
      <c r="F75" s="17">
        <v>23.019188500000002</v>
      </c>
      <c r="G75" s="17">
        <v>5.556796639999999</v>
      </c>
      <c r="H75" s="17">
        <v>14.896122700000001</v>
      </c>
      <c r="I75" s="17">
        <v>4.280041400000001</v>
      </c>
      <c r="J75" s="17">
        <v>13.272867899999998</v>
      </c>
      <c r="K75" s="17">
        <v>3.574430909999999</v>
      </c>
      <c r="L75" s="18">
        <f t="shared" si="7"/>
        <v>0.25020857065217394</v>
      </c>
      <c r="M75" s="18">
        <f t="shared" si="8"/>
        <v>0.06039996347826086</v>
      </c>
      <c r="N75" s="18">
        <f t="shared" si="9"/>
        <v>0.16191437717391305</v>
      </c>
      <c r="O75" s="18">
        <f t="shared" si="10"/>
        <v>0.04652218913043479</v>
      </c>
      <c r="P75" s="18">
        <f t="shared" si="11"/>
        <v>0.14427030326086954</v>
      </c>
      <c r="Q75" s="18">
        <f t="shared" si="12"/>
        <v>0.038852509891304336</v>
      </c>
    </row>
    <row r="76" spans="1:17" ht="15">
      <c r="A76" s="16" t="s">
        <v>86</v>
      </c>
      <c r="B76" s="16" t="s">
        <v>301</v>
      </c>
      <c r="C76" s="16" t="s">
        <v>339</v>
      </c>
      <c r="D76" s="16" t="s">
        <v>318</v>
      </c>
      <c r="E76" s="16" t="s">
        <v>364</v>
      </c>
      <c r="F76" s="17">
        <v>27.2689967</v>
      </c>
      <c r="G76" s="17">
        <v>2.28557537</v>
      </c>
      <c r="H76" s="17">
        <v>11.369637599999997</v>
      </c>
      <c r="I76" s="17">
        <v>1.5599349</v>
      </c>
      <c r="J76" s="17">
        <v>11.655399299999997</v>
      </c>
      <c r="K76" s="17">
        <v>1.63960775</v>
      </c>
      <c r="L76" s="18">
        <f t="shared" si="7"/>
        <v>0.29640213804347826</v>
      </c>
      <c r="M76" s="18">
        <f t="shared" si="8"/>
        <v>0.024843210543478263</v>
      </c>
      <c r="N76" s="18">
        <f t="shared" si="9"/>
        <v>0.12358301739130431</v>
      </c>
      <c r="O76" s="18">
        <f t="shared" si="10"/>
        <v>0.016955814130434784</v>
      </c>
      <c r="P76" s="18">
        <f t="shared" si="11"/>
        <v>0.12668912282608694</v>
      </c>
      <c r="Q76" s="18">
        <f t="shared" si="12"/>
        <v>0.017821823369565216</v>
      </c>
    </row>
    <row r="77" spans="1:17" ht="15">
      <c r="A77" s="16" t="s">
        <v>87</v>
      </c>
      <c r="B77" s="16" t="s">
        <v>301</v>
      </c>
      <c r="C77" s="16" t="s">
        <v>339</v>
      </c>
      <c r="D77" s="16" t="s">
        <v>318</v>
      </c>
      <c r="E77" s="16" t="s">
        <v>365</v>
      </c>
      <c r="F77" s="17">
        <v>422.89808999999997</v>
      </c>
      <c r="G77" s="17">
        <v>79.83369100000003</v>
      </c>
      <c r="H77" s="17">
        <v>247.723929</v>
      </c>
      <c r="I77" s="17">
        <v>53.108548000000006</v>
      </c>
      <c r="J77" s="17">
        <v>250.29222499999997</v>
      </c>
      <c r="K77" s="17">
        <v>51.86961499999999</v>
      </c>
      <c r="L77" s="18">
        <f t="shared" si="7"/>
        <v>4.596718369565217</v>
      </c>
      <c r="M77" s="18">
        <f t="shared" si="8"/>
        <v>0.8677575108695655</v>
      </c>
      <c r="N77" s="18">
        <f t="shared" si="9"/>
        <v>2.692651402173913</v>
      </c>
      <c r="O77" s="18">
        <f t="shared" si="10"/>
        <v>0.5772668260869566</v>
      </c>
      <c r="P77" s="18">
        <f t="shared" si="11"/>
        <v>2.720567663043478</v>
      </c>
      <c r="Q77" s="18">
        <f t="shared" si="12"/>
        <v>0.5638001630434781</v>
      </c>
    </row>
    <row r="78" spans="1:17" ht="15">
      <c r="A78" s="16" t="s">
        <v>88</v>
      </c>
      <c r="B78" s="16" t="s">
        <v>301</v>
      </c>
      <c r="C78" s="16" t="s">
        <v>339</v>
      </c>
      <c r="D78" s="16" t="s">
        <v>318</v>
      </c>
      <c r="E78" s="16" t="s">
        <v>366</v>
      </c>
      <c r="F78" s="17">
        <v>179.84020399999997</v>
      </c>
      <c r="G78" s="17">
        <v>58.57121630000002</v>
      </c>
      <c r="H78" s="17">
        <v>128.41257299999998</v>
      </c>
      <c r="I78" s="17">
        <v>37.85618490000001</v>
      </c>
      <c r="J78" s="17">
        <v>141.85521999999997</v>
      </c>
      <c r="K78" s="17">
        <v>41.52949019999999</v>
      </c>
      <c r="L78" s="18">
        <f t="shared" si="7"/>
        <v>1.9547848260869563</v>
      </c>
      <c r="M78" s="18">
        <f t="shared" si="8"/>
        <v>0.6366436554347829</v>
      </c>
      <c r="N78" s="18">
        <f t="shared" si="9"/>
        <v>1.3957888369565215</v>
      </c>
      <c r="O78" s="18">
        <f t="shared" si="10"/>
        <v>0.411480270652174</v>
      </c>
      <c r="P78" s="18">
        <f t="shared" si="11"/>
        <v>1.541904565217391</v>
      </c>
      <c r="Q78" s="18">
        <f t="shared" si="12"/>
        <v>0.45140750217391296</v>
      </c>
    </row>
    <row r="79" spans="1:17" ht="15">
      <c r="A79" s="16" t="s">
        <v>89</v>
      </c>
      <c r="B79" s="16" t="s">
        <v>301</v>
      </c>
      <c r="C79" s="16" t="s">
        <v>339</v>
      </c>
      <c r="D79" s="16" t="s">
        <v>318</v>
      </c>
      <c r="E79" s="16" t="s">
        <v>367</v>
      </c>
      <c r="F79" s="17">
        <v>24.720311300000006</v>
      </c>
      <c r="G79" s="17">
        <v>15.053166499999998</v>
      </c>
      <c r="H79" s="17">
        <v>13.7127397</v>
      </c>
      <c r="I79" s="17">
        <v>6.3570035800000015</v>
      </c>
      <c r="J79" s="17">
        <v>15.024299500000005</v>
      </c>
      <c r="K79" s="17">
        <v>6.734256499999998</v>
      </c>
      <c r="L79" s="18">
        <f t="shared" si="7"/>
        <v>0.2686990358695653</v>
      </c>
      <c r="M79" s="18">
        <f t="shared" si="8"/>
        <v>0.16362137499999999</v>
      </c>
      <c r="N79" s="18">
        <f t="shared" si="9"/>
        <v>0.14905151847826087</v>
      </c>
      <c r="O79" s="18">
        <f t="shared" si="10"/>
        <v>0.06909786500000002</v>
      </c>
      <c r="P79" s="18">
        <f t="shared" si="11"/>
        <v>0.16330760326086963</v>
      </c>
      <c r="Q79" s="18">
        <f t="shared" si="12"/>
        <v>0.07319844021739129</v>
      </c>
    </row>
    <row r="80" spans="1:17" ht="15">
      <c r="A80" s="16" t="s">
        <v>90</v>
      </c>
      <c r="B80" s="16" t="s">
        <v>301</v>
      </c>
      <c r="C80" s="16" t="s">
        <v>339</v>
      </c>
      <c r="D80" s="16" t="s">
        <v>318</v>
      </c>
      <c r="E80" s="16" t="s">
        <v>329</v>
      </c>
      <c r="F80" s="17">
        <v>710.849388</v>
      </c>
      <c r="G80" s="17">
        <v>186.44512600000002</v>
      </c>
      <c r="H80" s="17">
        <v>377.710533</v>
      </c>
      <c r="I80" s="17">
        <v>121.45057999999996</v>
      </c>
      <c r="J80" s="17">
        <v>418.6656950000001</v>
      </c>
      <c r="K80" s="17">
        <v>134.37548099999995</v>
      </c>
      <c r="L80" s="18">
        <f t="shared" si="7"/>
        <v>7.726623782608695</v>
      </c>
      <c r="M80" s="18">
        <f t="shared" si="8"/>
        <v>2.026577456521739</v>
      </c>
      <c r="N80" s="18">
        <f t="shared" si="9"/>
        <v>4.105549271739131</v>
      </c>
      <c r="O80" s="18">
        <f t="shared" si="10"/>
        <v>1.3201149999999995</v>
      </c>
      <c r="P80" s="18">
        <f t="shared" si="11"/>
        <v>4.550714076086957</v>
      </c>
      <c r="Q80" s="18">
        <f t="shared" si="12"/>
        <v>1.4606030543478254</v>
      </c>
    </row>
    <row r="81" spans="1:17" ht="15">
      <c r="A81" s="16" t="s">
        <v>91</v>
      </c>
      <c r="B81" s="16" t="s">
        <v>301</v>
      </c>
      <c r="C81" s="16" t="s">
        <v>339</v>
      </c>
      <c r="D81" s="16" t="s">
        <v>318</v>
      </c>
      <c r="E81" s="16" t="s">
        <v>368</v>
      </c>
      <c r="F81" s="17">
        <v>24.98873009999999</v>
      </c>
      <c r="G81" s="17">
        <v>2.8549304</v>
      </c>
      <c r="H81" s="17">
        <v>12.2330849</v>
      </c>
      <c r="I81" s="17">
        <v>2.1756696</v>
      </c>
      <c r="J81" s="17">
        <v>10.700748700000005</v>
      </c>
      <c r="K81" s="17">
        <v>1.9205673</v>
      </c>
      <c r="L81" s="18">
        <f t="shared" si="7"/>
        <v>0.27161663152173904</v>
      </c>
      <c r="M81" s="18">
        <f t="shared" si="8"/>
        <v>0.031031852173913046</v>
      </c>
      <c r="N81" s="18">
        <f t="shared" si="9"/>
        <v>0.13296831413043478</v>
      </c>
      <c r="O81" s="18">
        <f t="shared" si="10"/>
        <v>0.02364858260869565</v>
      </c>
      <c r="P81" s="18">
        <f t="shared" si="11"/>
        <v>0.11631248586956527</v>
      </c>
      <c r="Q81" s="18">
        <f t="shared" si="12"/>
        <v>0.020875731521739133</v>
      </c>
    </row>
    <row r="82" spans="1:17" ht="15">
      <c r="A82" s="16" t="s">
        <v>92</v>
      </c>
      <c r="B82" s="16" t="s">
        <v>301</v>
      </c>
      <c r="C82" s="16" t="s">
        <v>339</v>
      </c>
      <c r="D82" s="16" t="s">
        <v>318</v>
      </c>
      <c r="E82" s="16" t="s">
        <v>369</v>
      </c>
      <c r="F82" s="17">
        <v>54.300489199999994</v>
      </c>
      <c r="G82" s="17">
        <v>6.31424945</v>
      </c>
      <c r="H82" s="17">
        <v>26.029693400000003</v>
      </c>
      <c r="I82" s="17">
        <v>4.818293200000001</v>
      </c>
      <c r="J82" s="17">
        <v>22.4865419</v>
      </c>
      <c r="K82" s="17">
        <v>4.23807046</v>
      </c>
      <c r="L82" s="18">
        <f t="shared" si="7"/>
        <v>0.5902227086956521</v>
      </c>
      <c r="M82" s="18">
        <f t="shared" si="8"/>
        <v>0.06863314619565218</v>
      </c>
      <c r="N82" s="18">
        <f t="shared" si="9"/>
        <v>0.28293145000000003</v>
      </c>
      <c r="O82" s="18">
        <f t="shared" si="10"/>
        <v>0.05237275217391306</v>
      </c>
      <c r="P82" s="18">
        <f t="shared" si="11"/>
        <v>0.24441893369565215</v>
      </c>
      <c r="Q82" s="18">
        <f t="shared" si="12"/>
        <v>0.04606598326086957</v>
      </c>
    </row>
    <row r="83" spans="1:17" ht="15">
      <c r="A83" s="16" t="s">
        <v>93</v>
      </c>
      <c r="B83" s="16" t="s">
        <v>301</v>
      </c>
      <c r="C83" s="16" t="s">
        <v>339</v>
      </c>
      <c r="D83" s="16" t="s">
        <v>330</v>
      </c>
      <c r="E83" s="16" t="s">
        <v>370</v>
      </c>
      <c r="F83" s="17">
        <v>0.014299983720000003</v>
      </c>
      <c r="G83" s="17">
        <v>0.004517539900000001</v>
      </c>
      <c r="H83" s="17">
        <v>0.009162533980000004</v>
      </c>
      <c r="I83" s="17">
        <v>0.002864430700000001</v>
      </c>
      <c r="J83" s="17">
        <v>0.009975186999999998</v>
      </c>
      <c r="K83" s="17">
        <v>0.0031125137399999996</v>
      </c>
      <c r="L83" s="18">
        <f t="shared" si="7"/>
        <v>0.00015543460565217395</v>
      </c>
      <c r="M83" s="18">
        <f t="shared" si="8"/>
        <v>4.91036945652174E-05</v>
      </c>
      <c r="N83" s="18">
        <f t="shared" si="9"/>
        <v>9.959276065217396E-05</v>
      </c>
      <c r="O83" s="18">
        <f t="shared" si="10"/>
        <v>3.113511630434784E-05</v>
      </c>
      <c r="P83" s="18">
        <f t="shared" si="11"/>
        <v>0.0001084259456521739</v>
      </c>
      <c r="Q83" s="18">
        <f t="shared" si="12"/>
        <v>3.3831671086956515E-05</v>
      </c>
    </row>
    <row r="84" spans="1:17" ht="15">
      <c r="A84" s="16" t="s">
        <v>94</v>
      </c>
      <c r="B84" s="16" t="s">
        <v>301</v>
      </c>
      <c r="C84" s="16" t="s">
        <v>339</v>
      </c>
      <c r="D84" s="16" t="s">
        <v>330</v>
      </c>
      <c r="E84" s="16" t="s">
        <v>371</v>
      </c>
      <c r="F84" s="17">
        <v>0.03893701739999998</v>
      </c>
      <c r="G84" s="17">
        <v>0.03978086350000001</v>
      </c>
      <c r="H84" s="17">
        <v>0.012910110039999997</v>
      </c>
      <c r="I84" s="17">
        <v>0.01210934266</v>
      </c>
      <c r="J84" s="17">
        <v>0.012639694659999997</v>
      </c>
      <c r="K84" s="17">
        <v>0.01088169125</v>
      </c>
      <c r="L84" s="18">
        <f t="shared" si="7"/>
        <v>0.0004232284499999998</v>
      </c>
      <c r="M84" s="18">
        <f t="shared" si="8"/>
        <v>0.00043240069021739143</v>
      </c>
      <c r="N84" s="18">
        <f t="shared" si="9"/>
        <v>0.00014032728304347824</v>
      </c>
      <c r="O84" s="18">
        <f t="shared" si="10"/>
        <v>0.0001316232897826087</v>
      </c>
      <c r="P84" s="18">
        <f t="shared" si="11"/>
        <v>0.00013738798543478257</v>
      </c>
      <c r="Q84" s="18">
        <f t="shared" si="12"/>
        <v>0.00011827925271739131</v>
      </c>
    </row>
    <row r="85" spans="1:17" ht="15">
      <c r="A85" s="16" t="s">
        <v>95</v>
      </c>
      <c r="B85" s="16" t="s">
        <v>301</v>
      </c>
      <c r="C85" s="16" t="s">
        <v>339</v>
      </c>
      <c r="D85" s="16" t="s">
        <v>330</v>
      </c>
      <c r="E85" s="16" t="s">
        <v>372</v>
      </c>
      <c r="F85" s="17">
        <v>0.00039329323100000023</v>
      </c>
      <c r="G85" s="17">
        <v>0.00038941911699999997</v>
      </c>
      <c r="H85" s="17">
        <v>0.0002803879110999999</v>
      </c>
      <c r="I85" s="17">
        <v>0.00032250800900000007</v>
      </c>
      <c r="J85" s="17">
        <v>0.00018368412690000001</v>
      </c>
      <c r="K85" s="17">
        <v>0.00020895090839999987</v>
      </c>
      <c r="L85" s="18">
        <f t="shared" si="7"/>
        <v>4.274926423913046E-06</v>
      </c>
      <c r="M85" s="18">
        <f t="shared" si="8"/>
        <v>4.232816489130434E-06</v>
      </c>
      <c r="N85" s="18">
        <f t="shared" si="9"/>
        <v>3.047694685869564E-06</v>
      </c>
      <c r="O85" s="18">
        <f t="shared" si="10"/>
        <v>3.5055218369565223E-06</v>
      </c>
      <c r="P85" s="18">
        <f t="shared" si="11"/>
        <v>1.9965665967391307E-06</v>
      </c>
      <c r="Q85" s="18">
        <f t="shared" si="12"/>
        <v>2.271205526086955E-06</v>
      </c>
    </row>
    <row r="86" spans="1:17" ht="15">
      <c r="A86" s="16" t="s">
        <v>96</v>
      </c>
      <c r="B86" s="16" t="s">
        <v>301</v>
      </c>
      <c r="C86" s="16" t="s">
        <v>339</v>
      </c>
      <c r="D86" s="16" t="s">
        <v>330</v>
      </c>
      <c r="E86" s="16" t="s">
        <v>373</v>
      </c>
      <c r="F86" s="17">
        <v>0.04620873809999998</v>
      </c>
      <c r="G86" s="17">
        <v>0.040396745100000006</v>
      </c>
      <c r="H86" s="17">
        <v>0.0336411141</v>
      </c>
      <c r="I86" s="17">
        <v>0.033482785599999995</v>
      </c>
      <c r="J86" s="17">
        <v>0.022142155090000004</v>
      </c>
      <c r="K86" s="17">
        <v>0.021724233470000007</v>
      </c>
      <c r="L86" s="18">
        <f t="shared" si="7"/>
        <v>0.0005022688923913041</v>
      </c>
      <c r="M86" s="18">
        <f t="shared" si="8"/>
        <v>0.00043909505543478266</v>
      </c>
      <c r="N86" s="18">
        <f t="shared" si="9"/>
        <v>0.0003656642836956522</v>
      </c>
      <c r="O86" s="18">
        <f t="shared" si="10"/>
        <v>0.0003639433217391304</v>
      </c>
      <c r="P86" s="18">
        <f t="shared" si="11"/>
        <v>0.00024067559880434786</v>
      </c>
      <c r="Q86" s="18">
        <f t="shared" si="12"/>
        <v>0.00023613297250000008</v>
      </c>
    </row>
    <row r="87" spans="1:17" ht="15">
      <c r="A87" s="16" t="s">
        <v>97</v>
      </c>
      <c r="B87" s="16" t="s">
        <v>301</v>
      </c>
      <c r="C87" s="16" t="s">
        <v>339</v>
      </c>
      <c r="D87" s="16" t="s">
        <v>330</v>
      </c>
      <c r="E87" s="16" t="s">
        <v>374</v>
      </c>
      <c r="F87" s="17">
        <v>0.014511829259999998</v>
      </c>
      <c r="G87" s="17">
        <v>0.00405362923</v>
      </c>
      <c r="H87" s="17">
        <v>0.00870303669</v>
      </c>
      <c r="I87" s="17">
        <v>0.002732810921999999</v>
      </c>
      <c r="J87" s="17">
        <v>0.008463234160000001</v>
      </c>
      <c r="K87" s="17">
        <v>0.0025187859299999993</v>
      </c>
      <c r="L87" s="18">
        <f t="shared" si="7"/>
        <v>0.00015773727456521737</v>
      </c>
      <c r="M87" s="18">
        <f t="shared" si="8"/>
        <v>4.40611872826087E-05</v>
      </c>
      <c r="N87" s="18">
        <f t="shared" si="9"/>
        <v>9.459822489130435E-05</v>
      </c>
      <c r="O87" s="18">
        <f t="shared" si="10"/>
        <v>2.970446654347825E-05</v>
      </c>
      <c r="P87" s="18">
        <f t="shared" si="11"/>
        <v>9.199167565217392E-05</v>
      </c>
      <c r="Q87" s="18">
        <f t="shared" si="12"/>
        <v>2.73781079347826E-05</v>
      </c>
    </row>
    <row r="88" spans="1:17" ht="15">
      <c r="A88" s="16" t="s">
        <v>98</v>
      </c>
      <c r="B88" s="16" t="s">
        <v>301</v>
      </c>
      <c r="C88" s="16" t="s">
        <v>339</v>
      </c>
      <c r="D88" s="16" t="s">
        <v>330</v>
      </c>
      <c r="E88" s="16" t="s">
        <v>331</v>
      </c>
      <c r="F88" s="17">
        <v>0.24914346910000004</v>
      </c>
      <c r="G88" s="17">
        <v>0.06941115359999998</v>
      </c>
      <c r="H88" s="17">
        <v>0.12339990149999998</v>
      </c>
      <c r="I88" s="17">
        <v>0.0552734267</v>
      </c>
      <c r="J88" s="17">
        <v>0.10183433219999997</v>
      </c>
      <c r="K88" s="17">
        <v>0.0412696972</v>
      </c>
      <c r="L88" s="18">
        <f t="shared" si="7"/>
        <v>0.0027080811858695656</v>
      </c>
      <c r="M88" s="18">
        <f t="shared" si="8"/>
        <v>0.000754469060869565</v>
      </c>
      <c r="N88" s="18">
        <f t="shared" si="9"/>
        <v>0.0013413032771739128</v>
      </c>
      <c r="O88" s="18">
        <f t="shared" si="10"/>
        <v>0.0006007981163043478</v>
      </c>
      <c r="P88" s="18">
        <f t="shared" si="11"/>
        <v>0.001106894915217391</v>
      </c>
      <c r="Q88" s="18">
        <f t="shared" si="12"/>
        <v>0.0004485836652173913</v>
      </c>
    </row>
    <row r="89" spans="1:17" ht="15">
      <c r="A89" s="16" t="s">
        <v>99</v>
      </c>
      <c r="B89" s="16" t="s">
        <v>301</v>
      </c>
      <c r="C89" s="16" t="s">
        <v>339</v>
      </c>
      <c r="D89" s="16" t="s">
        <v>330</v>
      </c>
      <c r="E89" s="16" t="s">
        <v>375</v>
      </c>
      <c r="F89" s="17">
        <v>0.525672694</v>
      </c>
      <c r="G89" s="17">
        <v>0.0810128474</v>
      </c>
      <c r="H89" s="17">
        <v>0.4181317130000001</v>
      </c>
      <c r="I89" s="17">
        <v>0.09593827309999998</v>
      </c>
      <c r="J89" s="17">
        <v>0.33239270600000004</v>
      </c>
      <c r="K89" s="17">
        <v>0.08509487249999997</v>
      </c>
      <c r="L89" s="18">
        <f t="shared" si="7"/>
        <v>0.005713833630434783</v>
      </c>
      <c r="M89" s="18">
        <f t="shared" si="8"/>
        <v>0.0008805744282608697</v>
      </c>
      <c r="N89" s="18">
        <f t="shared" si="9"/>
        <v>0.004544909923913045</v>
      </c>
      <c r="O89" s="18">
        <f t="shared" si="10"/>
        <v>0.0010428073163043477</v>
      </c>
      <c r="P89" s="18">
        <f t="shared" si="11"/>
        <v>0.0036129641956521743</v>
      </c>
      <c r="Q89" s="18">
        <f t="shared" si="12"/>
        <v>0.0009249442663043475</v>
      </c>
    </row>
    <row r="90" spans="1:17" ht="15">
      <c r="A90" s="16" t="s">
        <v>100</v>
      </c>
      <c r="B90" s="16" t="s">
        <v>301</v>
      </c>
      <c r="C90" s="16" t="s">
        <v>339</v>
      </c>
      <c r="D90" s="16" t="s">
        <v>330</v>
      </c>
      <c r="E90" s="16" t="s">
        <v>376</v>
      </c>
      <c r="F90" s="17">
        <v>0.06487358459999999</v>
      </c>
      <c r="G90" s="17">
        <v>0.0639855166</v>
      </c>
      <c r="H90" s="17">
        <v>0.0462941923</v>
      </c>
      <c r="I90" s="17">
        <v>0.05303431880000001</v>
      </c>
      <c r="J90" s="17">
        <v>0.030387062199999985</v>
      </c>
      <c r="K90" s="17">
        <v>0.034409591900000015</v>
      </c>
      <c r="L90" s="18">
        <f t="shared" si="7"/>
        <v>0.0007051476586956521</v>
      </c>
      <c r="M90" s="18">
        <f t="shared" si="8"/>
        <v>0.000695494745652174</v>
      </c>
      <c r="N90" s="18">
        <f t="shared" si="9"/>
        <v>0.0005031977423913044</v>
      </c>
      <c r="O90" s="18">
        <f t="shared" si="10"/>
        <v>0.0005764599869565218</v>
      </c>
      <c r="P90" s="18">
        <f t="shared" si="11"/>
        <v>0.00033029415434782594</v>
      </c>
      <c r="Q90" s="18">
        <f t="shared" si="12"/>
        <v>0.00037401730326086974</v>
      </c>
    </row>
    <row r="91" spans="1:17" ht="15">
      <c r="A91" s="16" t="s">
        <v>101</v>
      </c>
      <c r="B91" s="16" t="s">
        <v>301</v>
      </c>
      <c r="C91" s="16" t="s">
        <v>339</v>
      </c>
      <c r="D91" s="16" t="s">
        <v>330</v>
      </c>
      <c r="E91" s="16" t="s">
        <v>377</v>
      </c>
      <c r="F91" s="17">
        <v>0.09232235520000003</v>
      </c>
      <c r="G91" s="17">
        <v>0.07660675289999999</v>
      </c>
      <c r="H91" s="17">
        <v>0.06010746640000002</v>
      </c>
      <c r="I91" s="17">
        <v>0.0624626431</v>
      </c>
      <c r="J91" s="17">
        <v>0.0443421799</v>
      </c>
      <c r="K91" s="17">
        <v>0.0417082791</v>
      </c>
      <c r="L91" s="18">
        <f t="shared" si="7"/>
        <v>0.0010035038608695655</v>
      </c>
      <c r="M91" s="18">
        <f t="shared" si="8"/>
        <v>0.0008326820967391303</v>
      </c>
      <c r="N91" s="18">
        <f t="shared" si="9"/>
        <v>0.0006533420260869567</v>
      </c>
      <c r="O91" s="18">
        <f t="shared" si="10"/>
        <v>0.0006789417728260869</v>
      </c>
      <c r="P91" s="18">
        <f t="shared" si="11"/>
        <v>0.0004819802163043478</v>
      </c>
      <c r="Q91" s="18">
        <f t="shared" si="12"/>
        <v>0.0004533508597826087</v>
      </c>
    </row>
    <row r="92" spans="1:17" ht="15">
      <c r="A92" s="16" t="s">
        <v>102</v>
      </c>
      <c r="B92" s="16" t="s">
        <v>301</v>
      </c>
      <c r="C92" s="16" t="s">
        <v>339</v>
      </c>
      <c r="D92" s="16" t="s">
        <v>330</v>
      </c>
      <c r="E92" s="16" t="s">
        <v>378</v>
      </c>
      <c r="F92" s="17">
        <v>0.059183196400000006</v>
      </c>
      <c r="G92" s="17">
        <v>0.06516316510000002</v>
      </c>
      <c r="H92" s="17">
        <v>0.013372594479999996</v>
      </c>
      <c r="I92" s="17">
        <v>0.017577463730000003</v>
      </c>
      <c r="J92" s="17">
        <v>0.014163531580000001</v>
      </c>
      <c r="K92" s="17">
        <v>0.01844133329</v>
      </c>
      <c r="L92" s="18">
        <f t="shared" si="7"/>
        <v>0.0006432956130434783</v>
      </c>
      <c r="M92" s="18">
        <f t="shared" si="8"/>
        <v>0.0007082952728260872</v>
      </c>
      <c r="N92" s="18">
        <f t="shared" si="9"/>
        <v>0.0001453542878260869</v>
      </c>
      <c r="O92" s="18">
        <f t="shared" si="10"/>
        <v>0.00019105938836956526</v>
      </c>
      <c r="P92" s="18">
        <f t="shared" si="11"/>
        <v>0.00015395143021739132</v>
      </c>
      <c r="Q92" s="18">
        <f t="shared" si="12"/>
        <v>0.00020044927489130436</v>
      </c>
    </row>
    <row r="93" spans="1:17" ht="15">
      <c r="A93" s="16" t="s">
        <v>103</v>
      </c>
      <c r="B93" s="16" t="s">
        <v>301</v>
      </c>
      <c r="C93" s="16" t="s">
        <v>339</v>
      </c>
      <c r="D93" s="16" t="s">
        <v>332</v>
      </c>
      <c r="E93" s="16" t="s">
        <v>333</v>
      </c>
      <c r="F93" s="17">
        <v>397.30685</v>
      </c>
      <c r="G93" s="17">
        <v>73.62487399999996</v>
      </c>
      <c r="H93" s="17">
        <v>233.02004100000005</v>
      </c>
      <c r="I93" s="17">
        <v>55.15343489999997</v>
      </c>
      <c r="J93" s="17">
        <v>236.347598</v>
      </c>
      <c r="K93" s="17">
        <v>53.885639</v>
      </c>
      <c r="L93" s="18">
        <f t="shared" si="7"/>
        <v>4.318552717391304</v>
      </c>
      <c r="M93" s="18">
        <f t="shared" si="8"/>
        <v>0.800270369565217</v>
      </c>
      <c r="N93" s="18">
        <f t="shared" si="9"/>
        <v>2.5328265326086963</v>
      </c>
      <c r="O93" s="18">
        <f t="shared" si="10"/>
        <v>0.5994938576086953</v>
      </c>
      <c r="P93" s="18">
        <f t="shared" si="11"/>
        <v>2.5689956304347827</v>
      </c>
      <c r="Q93" s="18">
        <f t="shared" si="12"/>
        <v>0.5857134673913044</v>
      </c>
    </row>
    <row r="94" spans="1:17" ht="15">
      <c r="A94" s="16" t="s">
        <v>104</v>
      </c>
      <c r="B94" s="16" t="s">
        <v>301</v>
      </c>
      <c r="C94" s="16" t="s">
        <v>339</v>
      </c>
      <c r="D94" s="16" t="s">
        <v>332</v>
      </c>
      <c r="E94" s="16" t="s">
        <v>334</v>
      </c>
      <c r="F94" s="17">
        <v>106.63164600000002</v>
      </c>
      <c r="G94" s="17">
        <v>19.973411499999994</v>
      </c>
      <c r="H94" s="17">
        <v>49.29695129999999</v>
      </c>
      <c r="I94" s="17">
        <v>13.9964178</v>
      </c>
      <c r="J94" s="17">
        <v>55.5710601</v>
      </c>
      <c r="K94" s="17">
        <v>14.257955099999998</v>
      </c>
      <c r="L94" s="18">
        <f t="shared" si="7"/>
        <v>1.1590396304347828</v>
      </c>
      <c r="M94" s="18">
        <f t="shared" si="8"/>
        <v>0.21710229891304342</v>
      </c>
      <c r="N94" s="18">
        <f t="shared" si="9"/>
        <v>0.5358364271739129</v>
      </c>
      <c r="O94" s="18">
        <f t="shared" si="10"/>
        <v>0.15213497608695653</v>
      </c>
      <c r="P94" s="18">
        <f t="shared" si="11"/>
        <v>0.6040332619565217</v>
      </c>
      <c r="Q94" s="18">
        <f t="shared" si="12"/>
        <v>0.15497777282608693</v>
      </c>
    </row>
    <row r="95" spans="1:17" ht="15">
      <c r="A95" s="16" t="s">
        <v>105</v>
      </c>
      <c r="B95" s="16" t="s">
        <v>301</v>
      </c>
      <c r="C95" s="16" t="s">
        <v>339</v>
      </c>
      <c r="D95" s="16" t="s">
        <v>332</v>
      </c>
      <c r="E95" s="16" t="s">
        <v>335</v>
      </c>
      <c r="F95" s="17">
        <v>40.0259768</v>
      </c>
      <c r="G95" s="17">
        <v>12.6413066</v>
      </c>
      <c r="H95" s="17">
        <v>20.518267700000003</v>
      </c>
      <c r="I95" s="17">
        <v>7.0434716</v>
      </c>
      <c r="J95" s="17">
        <v>23.159890100000002</v>
      </c>
      <c r="K95" s="17">
        <v>7.235403899999997</v>
      </c>
      <c r="L95" s="18">
        <f t="shared" si="7"/>
        <v>0.43506496521739135</v>
      </c>
      <c r="M95" s="18">
        <f t="shared" si="8"/>
        <v>0.13740550652173913</v>
      </c>
      <c r="N95" s="18">
        <f t="shared" si="9"/>
        <v>0.2230246489130435</v>
      </c>
      <c r="O95" s="18">
        <f t="shared" si="10"/>
        <v>0.07655947391304348</v>
      </c>
      <c r="P95" s="18">
        <f t="shared" si="11"/>
        <v>0.2517379358695652</v>
      </c>
      <c r="Q95" s="18">
        <f t="shared" si="12"/>
        <v>0.07864569456521736</v>
      </c>
    </row>
    <row r="96" spans="1:17" ht="15">
      <c r="A96" s="16" t="s">
        <v>106</v>
      </c>
      <c r="B96" s="16" t="s">
        <v>301</v>
      </c>
      <c r="C96" s="16" t="s">
        <v>339</v>
      </c>
      <c r="D96" s="16" t="s">
        <v>332</v>
      </c>
      <c r="E96" s="16" t="s">
        <v>379</v>
      </c>
      <c r="F96" s="17">
        <v>69.645869</v>
      </c>
      <c r="G96" s="17">
        <v>24.3176759</v>
      </c>
      <c r="H96" s="17">
        <v>46.51604950000001</v>
      </c>
      <c r="I96" s="17">
        <v>14.464492500000002</v>
      </c>
      <c r="J96" s="17">
        <v>52.832213700000004</v>
      </c>
      <c r="K96" s="17">
        <v>15.580273599999996</v>
      </c>
      <c r="L96" s="18">
        <f t="shared" si="7"/>
        <v>0.7570203152173913</v>
      </c>
      <c r="M96" s="18">
        <f t="shared" si="8"/>
        <v>0.2643225641304348</v>
      </c>
      <c r="N96" s="18">
        <f t="shared" si="9"/>
        <v>0.5056092336956522</v>
      </c>
      <c r="O96" s="18">
        <f t="shared" si="10"/>
        <v>0.15722274456521743</v>
      </c>
      <c r="P96" s="18">
        <f t="shared" si="11"/>
        <v>0.5742631923913044</v>
      </c>
      <c r="Q96" s="18">
        <f t="shared" si="12"/>
        <v>0.16935079999999997</v>
      </c>
    </row>
    <row r="97" spans="1:17" ht="15">
      <c r="A97" s="16" t="s">
        <v>107</v>
      </c>
      <c r="B97" s="16" t="s">
        <v>301</v>
      </c>
      <c r="C97" s="16" t="s">
        <v>339</v>
      </c>
      <c r="D97" s="16" t="s">
        <v>332</v>
      </c>
      <c r="E97" s="16" t="s">
        <v>380</v>
      </c>
      <c r="F97" s="17">
        <v>208.42686600000005</v>
      </c>
      <c r="G97" s="17">
        <v>30.406975199999998</v>
      </c>
      <c r="H97" s="17">
        <v>95.82795200000001</v>
      </c>
      <c r="I97" s="17">
        <v>22.087200300000006</v>
      </c>
      <c r="J97" s="17">
        <v>107.883542</v>
      </c>
      <c r="K97" s="17">
        <v>24.4959382</v>
      </c>
      <c r="L97" s="18">
        <f t="shared" si="7"/>
        <v>2.2655094130434787</v>
      </c>
      <c r="M97" s="18">
        <f t="shared" si="8"/>
        <v>0.3305106</v>
      </c>
      <c r="N97" s="18">
        <f t="shared" si="9"/>
        <v>1.0416081739130436</v>
      </c>
      <c r="O97" s="18">
        <f t="shared" si="10"/>
        <v>0.24007826413043484</v>
      </c>
      <c r="P97" s="18">
        <f t="shared" si="11"/>
        <v>1.172647195652174</v>
      </c>
      <c r="Q97" s="18">
        <f t="shared" si="12"/>
        <v>0.26626019782608695</v>
      </c>
    </row>
    <row r="98" spans="1:17" ht="15">
      <c r="A98" s="16" t="s">
        <v>108</v>
      </c>
      <c r="B98" s="16" t="s">
        <v>301</v>
      </c>
      <c r="C98" s="16" t="s">
        <v>339</v>
      </c>
      <c r="D98" s="16" t="s">
        <v>332</v>
      </c>
      <c r="E98" s="16" t="s">
        <v>336</v>
      </c>
      <c r="F98" s="17">
        <v>6.196545279999999</v>
      </c>
      <c r="G98" s="17">
        <v>1.4548399000000003</v>
      </c>
      <c r="H98" s="17">
        <v>3.507532620000001</v>
      </c>
      <c r="I98" s="17">
        <v>1.0274731099999996</v>
      </c>
      <c r="J98" s="17">
        <v>4.03005855</v>
      </c>
      <c r="K98" s="17">
        <v>1.1703903800000004</v>
      </c>
      <c r="L98" s="18">
        <f t="shared" si="7"/>
        <v>0.06735375304347825</v>
      </c>
      <c r="M98" s="18">
        <f t="shared" si="8"/>
        <v>0.015813477173913047</v>
      </c>
      <c r="N98" s="18">
        <f t="shared" si="9"/>
        <v>0.0381253545652174</v>
      </c>
      <c r="O98" s="18">
        <f t="shared" si="10"/>
        <v>0.011168185978260865</v>
      </c>
      <c r="P98" s="18">
        <f t="shared" si="11"/>
        <v>0.04380498423913043</v>
      </c>
      <c r="Q98" s="18">
        <f t="shared" si="12"/>
        <v>0.012721634565217396</v>
      </c>
    </row>
    <row r="99" spans="1:17" ht="15">
      <c r="A99" s="16" t="s">
        <v>109</v>
      </c>
      <c r="B99" s="16" t="s">
        <v>301</v>
      </c>
      <c r="C99" s="16" t="s">
        <v>339</v>
      </c>
      <c r="D99" s="16" t="s">
        <v>337</v>
      </c>
      <c r="E99" s="16" t="s">
        <v>381</v>
      </c>
      <c r="F99" s="17">
        <v>2.9942145999999994</v>
      </c>
      <c r="G99" s="17">
        <v>0.6371490499999999</v>
      </c>
      <c r="H99" s="17">
        <v>2.2171198999999993</v>
      </c>
      <c r="I99" s="17">
        <v>0.5491411799999998</v>
      </c>
      <c r="J99" s="17">
        <v>2.03797466</v>
      </c>
      <c r="K99" s="17">
        <v>0.45659601999999994</v>
      </c>
      <c r="L99" s="18">
        <f t="shared" si="7"/>
        <v>0.03254581086956521</v>
      </c>
      <c r="M99" s="18">
        <f t="shared" si="8"/>
        <v>0.006925533152173912</v>
      </c>
      <c r="N99" s="18">
        <f t="shared" si="9"/>
        <v>0.024099129347826077</v>
      </c>
      <c r="O99" s="18">
        <f t="shared" si="10"/>
        <v>0.005968925869565215</v>
      </c>
      <c r="P99" s="18">
        <f t="shared" si="11"/>
        <v>0.02215189847826087</v>
      </c>
      <c r="Q99" s="18">
        <f t="shared" si="12"/>
        <v>0.004963000217391303</v>
      </c>
    </row>
    <row r="100" spans="1:17" ht="15">
      <c r="A100" s="16" t="s">
        <v>110</v>
      </c>
      <c r="B100" s="16" t="s">
        <v>301</v>
      </c>
      <c r="C100" s="16" t="s">
        <v>339</v>
      </c>
      <c r="D100" s="16" t="s">
        <v>337</v>
      </c>
      <c r="E100" s="16" t="s">
        <v>382</v>
      </c>
      <c r="F100" s="17">
        <v>0.036309337</v>
      </c>
      <c r="G100" s="17">
        <v>0.0056658953</v>
      </c>
      <c r="H100" s="17">
        <v>0.01801045759999999</v>
      </c>
      <c r="I100" s="17">
        <v>0.0047663125000000015</v>
      </c>
      <c r="J100" s="17">
        <v>0.0210249863</v>
      </c>
      <c r="K100" s="17">
        <v>0.005563043800000001</v>
      </c>
      <c r="L100" s="18">
        <f t="shared" si="7"/>
        <v>0.0003946667065217391</v>
      </c>
      <c r="M100" s="18">
        <f t="shared" si="8"/>
        <v>6.158581847826088E-05</v>
      </c>
      <c r="N100" s="18">
        <f t="shared" si="9"/>
        <v>0.00019576584347826077</v>
      </c>
      <c r="O100" s="18">
        <f t="shared" si="10"/>
        <v>5.1807744565217404E-05</v>
      </c>
      <c r="P100" s="18">
        <f t="shared" si="11"/>
        <v>0.0002285324597826087</v>
      </c>
      <c r="Q100" s="18">
        <f t="shared" si="12"/>
        <v>6.046786739130436E-05</v>
      </c>
    </row>
    <row r="101" spans="1:17" ht="15">
      <c r="A101" s="16" t="s">
        <v>111</v>
      </c>
      <c r="B101" s="16" t="s">
        <v>301</v>
      </c>
      <c r="C101" s="16" t="s">
        <v>339</v>
      </c>
      <c r="D101" s="16" t="s">
        <v>315</v>
      </c>
      <c r="E101" s="16" t="s">
        <v>383</v>
      </c>
      <c r="F101" s="17">
        <v>0.2340749</v>
      </c>
      <c r="G101" s="17">
        <v>0.07204054</v>
      </c>
      <c r="H101" s="17">
        <v>0.13842494</v>
      </c>
      <c r="I101" s="17">
        <v>0.044220630000000004</v>
      </c>
      <c r="J101" s="17">
        <v>0.1406</v>
      </c>
      <c r="K101" s="17">
        <v>0.04491546999999999</v>
      </c>
      <c r="L101" s="18">
        <f t="shared" si="7"/>
        <v>0.002544292391304348</v>
      </c>
      <c r="M101" s="18">
        <f t="shared" si="8"/>
        <v>0.0007830493478260869</v>
      </c>
      <c r="N101" s="18">
        <f t="shared" si="9"/>
        <v>0.0015046189130434782</v>
      </c>
      <c r="O101" s="18">
        <f t="shared" si="10"/>
        <v>0.0004806590217391305</v>
      </c>
      <c r="P101" s="18">
        <f t="shared" si="11"/>
        <v>0.0015282608695652174</v>
      </c>
      <c r="Q101" s="18">
        <f t="shared" si="12"/>
        <v>0.0004882116304347825</v>
      </c>
    </row>
    <row r="102" spans="1:17" ht="15">
      <c r="A102" s="16" t="s">
        <v>112</v>
      </c>
      <c r="B102" s="16" t="s">
        <v>301</v>
      </c>
      <c r="C102" s="16" t="s">
        <v>384</v>
      </c>
      <c r="D102" s="16" t="s">
        <v>303</v>
      </c>
      <c r="E102" s="16" t="s">
        <v>307</v>
      </c>
      <c r="F102" s="17">
        <v>0.09445338</v>
      </c>
      <c r="G102" s="17">
        <v>0.3450754499999999</v>
      </c>
      <c r="H102" s="17">
        <v>0.06294885</v>
      </c>
      <c r="I102" s="17">
        <v>0.22802301000000008</v>
      </c>
      <c r="J102" s="17">
        <v>0.03836899499999999</v>
      </c>
      <c r="K102" s="17">
        <v>0.14285985000000007</v>
      </c>
      <c r="L102" s="18">
        <f t="shared" si="7"/>
        <v>0.0010266671739130435</v>
      </c>
      <c r="M102" s="18">
        <f t="shared" si="8"/>
        <v>0.003750820108695651</v>
      </c>
      <c r="N102" s="18">
        <f t="shared" si="9"/>
        <v>0.0006842266304347826</v>
      </c>
      <c r="O102" s="18">
        <f t="shared" si="10"/>
        <v>0.0024785109782608705</v>
      </c>
      <c r="P102" s="18">
        <f t="shared" si="11"/>
        <v>0.00041705429347826077</v>
      </c>
      <c r="Q102" s="18">
        <f t="shared" si="12"/>
        <v>0.0015528244565217399</v>
      </c>
    </row>
    <row r="103" spans="1:17" ht="15">
      <c r="A103" s="16" t="s">
        <v>113</v>
      </c>
      <c r="B103" s="16" t="s">
        <v>301</v>
      </c>
      <c r="C103" s="16" t="s">
        <v>384</v>
      </c>
      <c r="D103" s="16" t="s">
        <v>308</v>
      </c>
      <c r="E103" s="16" t="s">
        <v>341</v>
      </c>
      <c r="F103" s="17">
        <v>0.13340234099999995</v>
      </c>
      <c r="G103" s="17">
        <v>0.47609027999999987</v>
      </c>
      <c r="H103" s="17">
        <v>0.0283066893</v>
      </c>
      <c r="I103" s="17">
        <v>0.12707153999999996</v>
      </c>
      <c r="J103" s="17">
        <v>0.0138728409</v>
      </c>
      <c r="K103" s="17">
        <v>0.08714999999999999</v>
      </c>
      <c r="L103" s="18">
        <f t="shared" si="7"/>
        <v>0.0014500254456521733</v>
      </c>
      <c r="M103" s="18">
        <f t="shared" si="8"/>
        <v>0.005174894347826086</v>
      </c>
      <c r="N103" s="18">
        <f t="shared" si="9"/>
        <v>0.0003076814054347826</v>
      </c>
      <c r="O103" s="18">
        <f t="shared" si="10"/>
        <v>0.0013812123913043474</v>
      </c>
      <c r="P103" s="18">
        <f t="shared" si="11"/>
        <v>0.00015079174891304348</v>
      </c>
      <c r="Q103" s="18">
        <f t="shared" si="12"/>
        <v>0.0009472826086956521</v>
      </c>
    </row>
    <row r="104" spans="1:17" ht="15">
      <c r="A104" s="16" t="s">
        <v>114</v>
      </c>
      <c r="B104" s="16" t="s">
        <v>301</v>
      </c>
      <c r="C104" s="16" t="s">
        <v>384</v>
      </c>
      <c r="D104" s="16" t="s">
        <v>308</v>
      </c>
      <c r="E104" s="16" t="s">
        <v>342</v>
      </c>
      <c r="F104" s="17">
        <v>0.17210918999999997</v>
      </c>
      <c r="G104" s="17">
        <v>0.6073241699999998</v>
      </c>
      <c r="H104" s="17">
        <v>0.023378249400000002</v>
      </c>
      <c r="I104" s="17">
        <v>0.138370956</v>
      </c>
      <c r="J104" s="17">
        <v>0.020764535099999995</v>
      </c>
      <c r="K104" s="17">
        <v>0.13885450799999993</v>
      </c>
      <c r="L104" s="18">
        <f t="shared" si="7"/>
        <v>0.001870752065217391</v>
      </c>
      <c r="M104" s="18">
        <f t="shared" si="8"/>
        <v>0.006601349673913042</v>
      </c>
      <c r="N104" s="18">
        <f t="shared" si="9"/>
        <v>0.00025411140652173913</v>
      </c>
      <c r="O104" s="18">
        <f t="shared" si="10"/>
        <v>0.0015040321304347825</v>
      </c>
      <c r="P104" s="18">
        <f t="shared" si="11"/>
        <v>0.00022570146847826082</v>
      </c>
      <c r="Q104" s="18">
        <f t="shared" si="12"/>
        <v>0.0015092881304347818</v>
      </c>
    </row>
    <row r="105" spans="1:17" ht="15">
      <c r="A105" s="16" t="s">
        <v>115</v>
      </c>
      <c r="B105" s="16" t="s">
        <v>301</v>
      </c>
      <c r="C105" s="16" t="s">
        <v>384</v>
      </c>
      <c r="D105" s="16" t="s">
        <v>308</v>
      </c>
      <c r="E105" s="16" t="s">
        <v>311</v>
      </c>
      <c r="F105" s="17">
        <v>0.04406217990000001</v>
      </c>
      <c r="G105" s="17">
        <v>0.15973421699999996</v>
      </c>
      <c r="H105" s="17">
        <v>0.0187676973</v>
      </c>
      <c r="I105" s="17">
        <v>0.07035964800000005</v>
      </c>
      <c r="J105" s="17">
        <v>0.0081509049</v>
      </c>
      <c r="K105" s="17">
        <v>0.03745172009999998</v>
      </c>
      <c r="L105" s="18">
        <f t="shared" si="7"/>
        <v>0.0004789367380434784</v>
      </c>
      <c r="M105" s="18">
        <f t="shared" si="8"/>
        <v>0.0017362414891304342</v>
      </c>
      <c r="N105" s="18">
        <f t="shared" si="9"/>
        <v>0.0002039967097826087</v>
      </c>
      <c r="O105" s="18">
        <f t="shared" si="10"/>
        <v>0.0007647787826086962</v>
      </c>
      <c r="P105" s="18">
        <f t="shared" si="11"/>
        <v>8.859679239130435E-05</v>
      </c>
      <c r="Q105" s="18">
        <f t="shared" si="12"/>
        <v>0.0004070839141304346</v>
      </c>
    </row>
    <row r="106" spans="1:17" ht="15">
      <c r="A106" s="16" t="s">
        <v>116</v>
      </c>
      <c r="B106" s="16" t="s">
        <v>301</v>
      </c>
      <c r="C106" s="16" t="s">
        <v>384</v>
      </c>
      <c r="D106" s="16" t="s">
        <v>308</v>
      </c>
      <c r="E106" s="16" t="s">
        <v>343</v>
      </c>
      <c r="F106" s="17">
        <v>0.0221339184</v>
      </c>
      <c r="G106" s="17">
        <v>0.07866050399999995</v>
      </c>
      <c r="H106" s="17">
        <v>0.004439260500000002</v>
      </c>
      <c r="I106" s="17">
        <v>0.020615824800000005</v>
      </c>
      <c r="J106" s="17">
        <v>0.00249106311</v>
      </c>
      <c r="K106" s="17">
        <v>0.0154344813</v>
      </c>
      <c r="L106" s="18">
        <f t="shared" si="7"/>
        <v>0.0002405860695652174</v>
      </c>
      <c r="M106" s="18">
        <f t="shared" si="8"/>
        <v>0.000855005478260869</v>
      </c>
      <c r="N106" s="18">
        <f t="shared" si="9"/>
        <v>4.825283152173915E-05</v>
      </c>
      <c r="O106" s="18">
        <f t="shared" si="10"/>
        <v>0.0002240850521739131</v>
      </c>
      <c r="P106" s="18">
        <f t="shared" si="11"/>
        <v>2.7076772934782608E-05</v>
      </c>
      <c r="Q106" s="18">
        <f t="shared" si="12"/>
        <v>0.00016776610108695653</v>
      </c>
    </row>
    <row r="107" spans="1:17" ht="15">
      <c r="A107" s="16" t="s">
        <v>117</v>
      </c>
      <c r="B107" s="16" t="s">
        <v>301</v>
      </c>
      <c r="C107" s="16" t="s">
        <v>384</v>
      </c>
      <c r="D107" s="16" t="s">
        <v>308</v>
      </c>
      <c r="E107" s="16" t="s">
        <v>344</v>
      </c>
      <c r="F107" s="17">
        <v>0.42222390600000015</v>
      </c>
      <c r="G107" s="17">
        <v>1.5076422900000002</v>
      </c>
      <c r="H107" s="17">
        <v>0.08992917299999996</v>
      </c>
      <c r="I107" s="17">
        <v>0.399090105</v>
      </c>
      <c r="J107" s="17">
        <v>0.04206520710000001</v>
      </c>
      <c r="K107" s="17">
        <v>0.2655269550000003</v>
      </c>
      <c r="L107" s="18">
        <f t="shared" si="7"/>
        <v>0.004589390282608697</v>
      </c>
      <c r="M107" s="18">
        <f t="shared" si="8"/>
        <v>0.016387416195652177</v>
      </c>
      <c r="N107" s="18">
        <f t="shared" si="9"/>
        <v>0.0009774910108695648</v>
      </c>
      <c r="O107" s="18">
        <f t="shared" si="10"/>
        <v>0.0043379359239130435</v>
      </c>
      <c r="P107" s="18">
        <f t="shared" si="11"/>
        <v>0.0004572305119565218</v>
      </c>
      <c r="Q107" s="18">
        <f t="shared" si="12"/>
        <v>0.002886162554347829</v>
      </c>
    </row>
    <row r="108" spans="1:17" ht="15">
      <c r="A108" s="16" t="s">
        <v>118</v>
      </c>
      <c r="B108" s="16" t="s">
        <v>301</v>
      </c>
      <c r="C108" s="16" t="s">
        <v>384</v>
      </c>
      <c r="D108" s="16" t="s">
        <v>308</v>
      </c>
      <c r="E108" s="16" t="s">
        <v>345</v>
      </c>
      <c r="F108" s="17">
        <v>0.18470836200000004</v>
      </c>
      <c r="G108" s="17">
        <v>0.6780706200000003</v>
      </c>
      <c r="H108" s="17">
        <v>0.12605924699999996</v>
      </c>
      <c r="I108" s="17">
        <v>0.4595786699999999</v>
      </c>
      <c r="J108" s="17">
        <v>0.07632923100000004</v>
      </c>
      <c r="K108" s="17">
        <v>0.290426772</v>
      </c>
      <c r="L108" s="18">
        <f t="shared" si="7"/>
        <v>0.0020076995869565224</v>
      </c>
      <c r="M108" s="18">
        <f t="shared" si="8"/>
        <v>0.0073703328260869595</v>
      </c>
      <c r="N108" s="18">
        <f t="shared" si="9"/>
        <v>0.0013702092065217386</v>
      </c>
      <c r="O108" s="18">
        <f t="shared" si="10"/>
        <v>0.004995420326086956</v>
      </c>
      <c r="P108" s="18">
        <f t="shared" si="11"/>
        <v>0.0008296655543478265</v>
      </c>
      <c r="Q108" s="18">
        <f t="shared" si="12"/>
        <v>0.003156812739130435</v>
      </c>
    </row>
    <row r="109" spans="1:17" ht="15">
      <c r="A109" s="16" t="s">
        <v>119</v>
      </c>
      <c r="B109" s="16" t="s">
        <v>301</v>
      </c>
      <c r="C109" s="16" t="s">
        <v>384</v>
      </c>
      <c r="D109" s="16" t="s">
        <v>308</v>
      </c>
      <c r="E109" s="16" t="s">
        <v>313</v>
      </c>
      <c r="F109" s="17">
        <v>0.22263176099999998</v>
      </c>
      <c r="G109" s="17">
        <v>0.7807842900000003</v>
      </c>
      <c r="H109" s="17">
        <v>0.03410208960000001</v>
      </c>
      <c r="I109" s="17">
        <v>0.220451841</v>
      </c>
      <c r="J109" s="17">
        <v>0.036714363900000005</v>
      </c>
      <c r="K109" s="17">
        <v>0.24186334799999998</v>
      </c>
      <c r="L109" s="18">
        <f t="shared" si="7"/>
        <v>0.0024199104456521735</v>
      </c>
      <c r="M109" s="18">
        <f t="shared" si="8"/>
        <v>0.008486785760869569</v>
      </c>
      <c r="N109" s="18">
        <f t="shared" si="9"/>
        <v>0.00037067488695652183</v>
      </c>
      <c r="O109" s="18">
        <f t="shared" si="10"/>
        <v>0.0023962156630434783</v>
      </c>
      <c r="P109" s="18">
        <f t="shared" si="11"/>
        <v>0.000399069172826087</v>
      </c>
      <c r="Q109" s="18">
        <f t="shared" si="12"/>
        <v>0.0026289494347826086</v>
      </c>
    </row>
    <row r="110" spans="1:17" ht="15">
      <c r="A110" s="16" t="s">
        <v>120</v>
      </c>
      <c r="B110" s="16" t="s">
        <v>301</v>
      </c>
      <c r="C110" s="16" t="s">
        <v>384</v>
      </c>
      <c r="D110" s="16" t="s">
        <v>308</v>
      </c>
      <c r="E110" s="16" t="s">
        <v>347</v>
      </c>
      <c r="F110" s="17">
        <v>0.17924443800000006</v>
      </c>
      <c r="G110" s="17">
        <v>0.6492629399999998</v>
      </c>
      <c r="H110" s="17">
        <v>0.07550346</v>
      </c>
      <c r="I110" s="17">
        <v>0.2819848170000001</v>
      </c>
      <c r="J110" s="17">
        <v>0.027446022900000012</v>
      </c>
      <c r="K110" s="17">
        <v>0.13358941200000005</v>
      </c>
      <c r="L110" s="18">
        <f t="shared" si="7"/>
        <v>0.0019483091086956528</v>
      </c>
      <c r="M110" s="18">
        <f t="shared" si="8"/>
        <v>0.007057205869565215</v>
      </c>
      <c r="N110" s="18">
        <f t="shared" si="9"/>
        <v>0.0008206897826086956</v>
      </c>
      <c r="O110" s="18">
        <f t="shared" si="10"/>
        <v>0.0030650523586956534</v>
      </c>
      <c r="P110" s="18">
        <f t="shared" si="11"/>
        <v>0.00029832633586956536</v>
      </c>
      <c r="Q110" s="18">
        <f t="shared" si="12"/>
        <v>0.001452058826086957</v>
      </c>
    </row>
    <row r="111" spans="1:17" ht="15">
      <c r="A111" s="16" t="s">
        <v>121</v>
      </c>
      <c r="B111" s="16" t="s">
        <v>301</v>
      </c>
      <c r="C111" s="16" t="s">
        <v>384</v>
      </c>
      <c r="D111" s="16" t="s">
        <v>308</v>
      </c>
      <c r="E111" s="16" t="s">
        <v>314</v>
      </c>
      <c r="F111" s="17">
        <v>0.029475641400000013</v>
      </c>
      <c r="G111" s="17">
        <v>0.10662482399999998</v>
      </c>
      <c r="H111" s="17">
        <v>0.0112210017</v>
      </c>
      <c r="I111" s="17">
        <v>0.04240076190000001</v>
      </c>
      <c r="J111" s="17">
        <v>0.004164360959999998</v>
      </c>
      <c r="K111" s="17">
        <v>0.020958698099999996</v>
      </c>
      <c r="L111" s="18">
        <f t="shared" si="7"/>
        <v>0.0003203874065217393</v>
      </c>
      <c r="M111" s="18">
        <f t="shared" si="8"/>
        <v>0.0011589654782608694</v>
      </c>
      <c r="N111" s="18">
        <f t="shared" si="9"/>
        <v>0.0001219674097826087</v>
      </c>
      <c r="O111" s="18">
        <f t="shared" si="10"/>
        <v>0.0004608778467391305</v>
      </c>
      <c r="P111" s="18">
        <f t="shared" si="11"/>
        <v>4.526479304347824E-05</v>
      </c>
      <c r="Q111" s="18">
        <f t="shared" si="12"/>
        <v>0.00022781193586956516</v>
      </c>
    </row>
    <row r="112" spans="1:17" ht="15">
      <c r="A112" s="16" t="s">
        <v>122</v>
      </c>
      <c r="B112" s="16" t="s">
        <v>301</v>
      </c>
      <c r="C112" s="16" t="s">
        <v>384</v>
      </c>
      <c r="D112" s="16" t="s">
        <v>308</v>
      </c>
      <c r="E112" s="16" t="s">
        <v>348</v>
      </c>
      <c r="F112" s="17">
        <v>0.2903111759999998</v>
      </c>
      <c r="G112" s="17">
        <v>1.0405844399999993</v>
      </c>
      <c r="H112" s="17">
        <v>0.06776051099999993</v>
      </c>
      <c r="I112" s="17">
        <v>0.28662509100000017</v>
      </c>
      <c r="J112" s="17">
        <v>0.028196672400000008</v>
      </c>
      <c r="K112" s="17">
        <v>0.17353066499999995</v>
      </c>
      <c r="L112" s="18">
        <f t="shared" si="7"/>
        <v>0.003155556260869563</v>
      </c>
      <c r="M112" s="18">
        <f t="shared" si="8"/>
        <v>0.0113107004347826</v>
      </c>
      <c r="N112" s="18">
        <f t="shared" si="9"/>
        <v>0.0007365272934782601</v>
      </c>
      <c r="O112" s="18">
        <f t="shared" si="10"/>
        <v>0.003115490119565219</v>
      </c>
      <c r="P112" s="18">
        <f t="shared" si="11"/>
        <v>0.0003064855695652175</v>
      </c>
      <c r="Q112" s="18">
        <f t="shared" si="12"/>
        <v>0.001886202880434782</v>
      </c>
    </row>
    <row r="113" spans="1:17" ht="15">
      <c r="A113" s="16" t="s">
        <v>123</v>
      </c>
      <c r="B113" s="16" t="s">
        <v>301</v>
      </c>
      <c r="C113" s="16" t="s">
        <v>384</v>
      </c>
      <c r="D113" s="16" t="s">
        <v>308</v>
      </c>
      <c r="E113" s="16" t="s">
        <v>349</v>
      </c>
      <c r="F113" s="17">
        <v>0.6218698800000001</v>
      </c>
      <c r="G113" s="17">
        <v>2.2005943799999996</v>
      </c>
      <c r="H113" s="17">
        <v>0.08113155299999998</v>
      </c>
      <c r="I113" s="17">
        <v>0.4402432919999999</v>
      </c>
      <c r="J113" s="17">
        <v>0.05913641400000003</v>
      </c>
      <c r="K113" s="17">
        <v>0.398161773</v>
      </c>
      <c r="L113" s="18">
        <f t="shared" si="7"/>
        <v>0.006759455217391306</v>
      </c>
      <c r="M113" s="18">
        <f t="shared" si="8"/>
        <v>0.02391950413043478</v>
      </c>
      <c r="N113" s="18">
        <f t="shared" si="9"/>
        <v>0.0008818647065217389</v>
      </c>
      <c r="O113" s="18">
        <f t="shared" si="10"/>
        <v>0.0047852531739130426</v>
      </c>
      <c r="P113" s="18">
        <f t="shared" si="11"/>
        <v>0.0006427871086956525</v>
      </c>
      <c r="Q113" s="18">
        <f t="shared" si="12"/>
        <v>0.0043278453586956525</v>
      </c>
    </row>
    <row r="114" spans="1:17" ht="15">
      <c r="A114" s="16" t="s">
        <v>124</v>
      </c>
      <c r="B114" s="16" t="s">
        <v>301</v>
      </c>
      <c r="C114" s="16" t="s">
        <v>384</v>
      </c>
      <c r="D114" s="16" t="s">
        <v>308</v>
      </c>
      <c r="E114" s="16" t="s">
        <v>350</v>
      </c>
      <c r="F114" s="17">
        <v>0.05747791799999999</v>
      </c>
      <c r="G114" s="17">
        <v>0.2022544590000001</v>
      </c>
      <c r="H114" s="17">
        <v>0.006686941199999999</v>
      </c>
      <c r="I114" s="17">
        <v>0.04076941739999999</v>
      </c>
      <c r="J114" s="17">
        <v>0.006320180399999999</v>
      </c>
      <c r="K114" s="17">
        <v>0.042309255000000025</v>
      </c>
      <c r="L114" s="18">
        <f t="shared" si="7"/>
        <v>0.0006247599782608695</v>
      </c>
      <c r="M114" s="18">
        <f t="shared" si="8"/>
        <v>0.0021984180326086967</v>
      </c>
      <c r="N114" s="18">
        <f t="shared" si="9"/>
        <v>7.268414347826086E-05</v>
      </c>
      <c r="O114" s="18">
        <f t="shared" si="10"/>
        <v>0.0004431458413043477</v>
      </c>
      <c r="P114" s="18">
        <f t="shared" si="11"/>
        <v>6.869761304347826E-05</v>
      </c>
      <c r="Q114" s="18">
        <f t="shared" si="12"/>
        <v>0.0004598832065217394</v>
      </c>
    </row>
    <row r="115" spans="1:17" ht="15">
      <c r="A115" s="16" t="s">
        <v>125</v>
      </c>
      <c r="B115" s="16" t="s">
        <v>301</v>
      </c>
      <c r="C115" s="16" t="s">
        <v>384</v>
      </c>
      <c r="D115" s="16" t="s">
        <v>308</v>
      </c>
      <c r="E115" s="16" t="s">
        <v>351</v>
      </c>
      <c r="F115" s="17">
        <v>0.6350783099999998</v>
      </c>
      <c r="G115" s="17">
        <v>2.2930362299999993</v>
      </c>
      <c r="H115" s="17">
        <v>0.251026185</v>
      </c>
      <c r="I115" s="17">
        <v>0.9607801200000003</v>
      </c>
      <c r="J115" s="17">
        <v>0.10061182500000007</v>
      </c>
      <c r="K115" s="17">
        <v>0.4935842099999999</v>
      </c>
      <c r="L115" s="18">
        <f t="shared" si="7"/>
        <v>0.00690302510869565</v>
      </c>
      <c r="M115" s="18">
        <f t="shared" si="8"/>
        <v>0.02492430684782608</v>
      </c>
      <c r="N115" s="18">
        <f t="shared" si="9"/>
        <v>0.002728545489130435</v>
      </c>
      <c r="O115" s="18">
        <f t="shared" si="10"/>
        <v>0.010443262173913047</v>
      </c>
      <c r="P115" s="18">
        <f t="shared" si="11"/>
        <v>0.0010936067934782616</v>
      </c>
      <c r="Q115" s="18">
        <f t="shared" si="12"/>
        <v>0.005365045760869564</v>
      </c>
    </row>
    <row r="116" spans="1:17" ht="15">
      <c r="A116" s="16" t="s">
        <v>126</v>
      </c>
      <c r="B116" s="16" t="s">
        <v>301</v>
      </c>
      <c r="C116" s="16" t="s">
        <v>384</v>
      </c>
      <c r="D116" s="16" t="s">
        <v>308</v>
      </c>
      <c r="E116" s="16" t="s">
        <v>353</v>
      </c>
      <c r="F116" s="17">
        <v>0.27506243400000013</v>
      </c>
      <c r="G116" s="17">
        <v>0.9995548500000002</v>
      </c>
      <c r="H116" s="17">
        <v>0.13314620399999993</v>
      </c>
      <c r="I116" s="17">
        <v>0.49119489</v>
      </c>
      <c r="J116" s="17">
        <v>0.05011272899999999</v>
      </c>
      <c r="K116" s="17">
        <v>0.22911945900000005</v>
      </c>
      <c r="L116" s="18">
        <f t="shared" si="7"/>
        <v>0.0029898090652173926</v>
      </c>
      <c r="M116" s="18">
        <f t="shared" si="8"/>
        <v>0.010864726630434784</v>
      </c>
      <c r="N116" s="18">
        <f t="shared" si="9"/>
        <v>0.0014472413478260862</v>
      </c>
      <c r="O116" s="18">
        <f t="shared" si="10"/>
        <v>0.005339074891304348</v>
      </c>
      <c r="P116" s="18">
        <f t="shared" si="11"/>
        <v>0.0005447035760869564</v>
      </c>
      <c r="Q116" s="18">
        <f t="shared" si="12"/>
        <v>0.0024904289021739135</v>
      </c>
    </row>
    <row r="117" spans="1:17" ht="15">
      <c r="A117" s="16" t="s">
        <v>127</v>
      </c>
      <c r="B117" s="16" t="s">
        <v>301</v>
      </c>
      <c r="C117" s="16" t="s">
        <v>384</v>
      </c>
      <c r="D117" s="16" t="s">
        <v>315</v>
      </c>
      <c r="E117" s="16" t="s">
        <v>354</v>
      </c>
      <c r="F117" s="17">
        <v>1.8031115999999996</v>
      </c>
      <c r="G117" s="17">
        <v>6.552240599999997</v>
      </c>
      <c r="H117" s="17">
        <v>0.8801746500000002</v>
      </c>
      <c r="I117" s="17">
        <v>3.2993518800000006</v>
      </c>
      <c r="J117" s="17">
        <v>0.36597153899999973</v>
      </c>
      <c r="K117" s="17">
        <v>1.6716060599999996</v>
      </c>
      <c r="L117" s="18">
        <f t="shared" si="7"/>
        <v>0.01959903913043478</v>
      </c>
      <c r="M117" s="18">
        <f t="shared" si="8"/>
        <v>0.0712200065217391</v>
      </c>
      <c r="N117" s="18">
        <f t="shared" si="9"/>
        <v>0.009567115760869566</v>
      </c>
      <c r="O117" s="18">
        <f t="shared" si="10"/>
        <v>0.035862520434782615</v>
      </c>
      <c r="P117" s="18">
        <f t="shared" si="11"/>
        <v>0.003977951510869562</v>
      </c>
      <c r="Q117" s="18">
        <f t="shared" si="12"/>
        <v>0.018169631086956517</v>
      </c>
    </row>
    <row r="118" spans="1:17" ht="15">
      <c r="A118" s="16" t="s">
        <v>128</v>
      </c>
      <c r="B118" s="16" t="s">
        <v>301</v>
      </c>
      <c r="C118" s="16" t="s">
        <v>384</v>
      </c>
      <c r="D118" s="16" t="s">
        <v>315</v>
      </c>
      <c r="E118" s="16" t="s">
        <v>355</v>
      </c>
      <c r="F118" s="17">
        <v>132.03585299999997</v>
      </c>
      <c r="G118" s="17">
        <v>468.1174829999997</v>
      </c>
      <c r="H118" s="17">
        <v>18.2662965</v>
      </c>
      <c r="I118" s="17">
        <v>99.11698199999996</v>
      </c>
      <c r="J118" s="17">
        <v>13.562056799999997</v>
      </c>
      <c r="K118" s="17">
        <v>91.482747</v>
      </c>
      <c r="L118" s="18">
        <f t="shared" si="7"/>
        <v>1.435172315217391</v>
      </c>
      <c r="M118" s="18">
        <f t="shared" si="8"/>
        <v>5.088233510869562</v>
      </c>
      <c r="N118" s="18">
        <f t="shared" si="9"/>
        <v>0.19854670108695652</v>
      </c>
      <c r="O118" s="18">
        <f t="shared" si="10"/>
        <v>1.0773584999999997</v>
      </c>
      <c r="P118" s="18">
        <f t="shared" si="11"/>
        <v>0.14741366086956517</v>
      </c>
      <c r="Q118" s="18">
        <f t="shared" si="12"/>
        <v>0.9943776847826087</v>
      </c>
    </row>
    <row r="119" spans="1:17" ht="15">
      <c r="A119" s="16" t="s">
        <v>129</v>
      </c>
      <c r="B119" s="16" t="s">
        <v>301</v>
      </c>
      <c r="C119" s="16" t="s">
        <v>384</v>
      </c>
      <c r="D119" s="16" t="s">
        <v>315</v>
      </c>
      <c r="E119" s="16" t="s">
        <v>316</v>
      </c>
      <c r="F119" s="17">
        <v>0.7282514100000002</v>
      </c>
      <c r="G119" s="17">
        <v>2.56372866</v>
      </c>
      <c r="H119" s="17">
        <v>0.11337336899999997</v>
      </c>
      <c r="I119" s="17">
        <v>0.67775226</v>
      </c>
      <c r="J119" s="17">
        <v>0.10564020299999996</v>
      </c>
      <c r="K119" s="17">
        <v>0.7026631800000002</v>
      </c>
      <c r="L119" s="18">
        <f t="shared" si="7"/>
        <v>0.007915776195652176</v>
      </c>
      <c r="M119" s="18">
        <f t="shared" si="8"/>
        <v>0.02786661586956522</v>
      </c>
      <c r="N119" s="18">
        <f t="shared" si="9"/>
        <v>0.0012323192282608694</v>
      </c>
      <c r="O119" s="18">
        <f t="shared" si="10"/>
        <v>0.0073668723913043474</v>
      </c>
      <c r="P119" s="18">
        <f t="shared" si="11"/>
        <v>0.001148263076086956</v>
      </c>
      <c r="Q119" s="18">
        <f t="shared" si="12"/>
        <v>0.007637643260869567</v>
      </c>
    </row>
    <row r="120" spans="1:17" ht="15">
      <c r="A120" s="16" t="s">
        <v>130</v>
      </c>
      <c r="B120" s="16" t="s">
        <v>301</v>
      </c>
      <c r="C120" s="16" t="s">
        <v>384</v>
      </c>
      <c r="D120" s="16" t="s">
        <v>315</v>
      </c>
      <c r="E120" s="16" t="s">
        <v>317</v>
      </c>
      <c r="F120" s="17">
        <v>0.2691122760000001</v>
      </c>
      <c r="G120" s="17">
        <v>0.9517284899999998</v>
      </c>
      <c r="H120" s="17">
        <v>0.03641886989999999</v>
      </c>
      <c r="I120" s="17">
        <v>0.212322762</v>
      </c>
      <c r="J120" s="17">
        <v>0.031876244699999993</v>
      </c>
      <c r="K120" s="17">
        <v>0.21415727099999995</v>
      </c>
      <c r="L120" s="18">
        <f t="shared" si="7"/>
        <v>0.0029251334347826096</v>
      </c>
      <c r="M120" s="18">
        <f t="shared" si="8"/>
        <v>0.010344874891304345</v>
      </c>
      <c r="N120" s="18">
        <f t="shared" si="9"/>
        <v>0.00039585728152173903</v>
      </c>
      <c r="O120" s="18">
        <f t="shared" si="10"/>
        <v>0.0023078561086956524</v>
      </c>
      <c r="P120" s="18">
        <f t="shared" si="11"/>
        <v>0.00034648092065217383</v>
      </c>
      <c r="Q120" s="18">
        <f t="shared" si="12"/>
        <v>0.002327796423913043</v>
      </c>
    </row>
    <row r="121" spans="1:17" ht="15">
      <c r="A121" s="16" t="s">
        <v>131</v>
      </c>
      <c r="B121" s="16" t="s">
        <v>301</v>
      </c>
      <c r="C121" s="16" t="s">
        <v>384</v>
      </c>
      <c r="D121" s="16" t="s">
        <v>315</v>
      </c>
      <c r="E121" s="16" t="s">
        <v>356</v>
      </c>
      <c r="F121" s="17">
        <v>0.09630632999999998</v>
      </c>
      <c r="G121" s="17">
        <v>0.34901573099999994</v>
      </c>
      <c r="H121" s="17">
        <v>0.03761280689999998</v>
      </c>
      <c r="I121" s="17">
        <v>0.14302241700000004</v>
      </c>
      <c r="J121" s="17">
        <v>0.014416821900000003</v>
      </c>
      <c r="K121" s="17">
        <v>0.07335991500000004</v>
      </c>
      <c r="L121" s="18">
        <f t="shared" si="7"/>
        <v>0.0010468079347826086</v>
      </c>
      <c r="M121" s="18">
        <f t="shared" si="8"/>
        <v>0.0037936492499999995</v>
      </c>
      <c r="N121" s="18">
        <f t="shared" si="9"/>
        <v>0.00040883485760869544</v>
      </c>
      <c r="O121" s="18">
        <f t="shared" si="10"/>
        <v>0.0015545914891304353</v>
      </c>
      <c r="P121" s="18">
        <f t="shared" si="11"/>
        <v>0.00015670458586956526</v>
      </c>
      <c r="Q121" s="18">
        <f t="shared" si="12"/>
        <v>0.000797390380434783</v>
      </c>
    </row>
    <row r="122" spans="1:17" ht="15">
      <c r="A122" s="16" t="s">
        <v>132</v>
      </c>
      <c r="B122" s="16" t="s">
        <v>301</v>
      </c>
      <c r="C122" s="16" t="s">
        <v>384</v>
      </c>
      <c r="D122" s="16" t="s">
        <v>315</v>
      </c>
      <c r="E122" s="16" t="s">
        <v>358</v>
      </c>
      <c r="F122" s="17">
        <v>0.3278384189999998</v>
      </c>
      <c r="G122" s="17">
        <v>1.1453355299999997</v>
      </c>
      <c r="H122" s="17">
        <v>0.0569406</v>
      </c>
      <c r="I122" s="17">
        <v>0.37766823899999974</v>
      </c>
      <c r="J122" s="17">
        <v>0.06473488199999998</v>
      </c>
      <c r="K122" s="17">
        <v>0.42922376399999995</v>
      </c>
      <c r="L122" s="18">
        <f t="shared" si="7"/>
        <v>0.0035634610760869544</v>
      </c>
      <c r="M122" s="18">
        <f t="shared" si="8"/>
        <v>0.012449299239130431</v>
      </c>
      <c r="N122" s="18">
        <f t="shared" si="9"/>
        <v>0.0006189195652173913</v>
      </c>
      <c r="O122" s="18">
        <f t="shared" si="10"/>
        <v>0.004105089554347823</v>
      </c>
      <c r="P122" s="18">
        <f t="shared" si="11"/>
        <v>0.0007036400217391302</v>
      </c>
      <c r="Q122" s="18">
        <f t="shared" si="12"/>
        <v>0.0046654756956521735</v>
      </c>
    </row>
    <row r="123" spans="1:17" ht="15">
      <c r="A123" s="16" t="s">
        <v>133</v>
      </c>
      <c r="B123" s="16" t="s">
        <v>301</v>
      </c>
      <c r="C123" s="16" t="s">
        <v>384</v>
      </c>
      <c r="D123" s="16" t="s">
        <v>318</v>
      </c>
      <c r="E123" s="16" t="s">
        <v>367</v>
      </c>
      <c r="F123" s="17">
        <v>3.386338770000003</v>
      </c>
      <c r="G123" s="17">
        <v>11.9694363</v>
      </c>
      <c r="H123" s="17">
        <v>0.4329330659999998</v>
      </c>
      <c r="I123" s="17">
        <v>2.462977770000002</v>
      </c>
      <c r="J123" s="17">
        <v>0.3521699639999996</v>
      </c>
      <c r="K123" s="17">
        <v>2.368433879999998</v>
      </c>
      <c r="L123" s="18">
        <f t="shared" si="7"/>
        <v>0.03680803010869569</v>
      </c>
      <c r="M123" s="18">
        <f t="shared" si="8"/>
        <v>0.13010256847826088</v>
      </c>
      <c r="N123" s="18">
        <f t="shared" si="9"/>
        <v>0.004705794195652172</v>
      </c>
      <c r="O123" s="18">
        <f t="shared" si="10"/>
        <v>0.026771497500000022</v>
      </c>
      <c r="P123" s="18">
        <f t="shared" si="11"/>
        <v>0.003827934391304344</v>
      </c>
      <c r="Q123" s="18">
        <f t="shared" si="12"/>
        <v>0.02574384652173911</v>
      </c>
    </row>
    <row r="124" spans="1:17" ht="15">
      <c r="A124" s="16" t="s">
        <v>134</v>
      </c>
      <c r="B124" s="16" t="s">
        <v>301</v>
      </c>
      <c r="C124" s="16" t="s">
        <v>384</v>
      </c>
      <c r="D124" s="16" t="s">
        <v>330</v>
      </c>
      <c r="E124" s="16" t="s">
        <v>377</v>
      </c>
      <c r="F124" s="17">
        <v>0.0003286152509999999</v>
      </c>
      <c r="G124" s="17">
        <v>0.001196134005</v>
      </c>
      <c r="H124" s="17">
        <v>0.00021342604230000008</v>
      </c>
      <c r="I124" s="17">
        <v>0.0007684198199999998</v>
      </c>
      <c r="J124" s="17">
        <v>0.00012601819680000006</v>
      </c>
      <c r="K124" s="17">
        <v>0.00046428955800000026</v>
      </c>
      <c r="L124" s="18">
        <f t="shared" si="7"/>
        <v>3.571904902173912E-06</v>
      </c>
      <c r="M124" s="18">
        <f t="shared" si="8"/>
        <v>1.3001456576086956E-05</v>
      </c>
      <c r="N124" s="18">
        <f t="shared" si="9"/>
        <v>2.319848285869566E-06</v>
      </c>
      <c r="O124" s="18">
        <f t="shared" si="10"/>
        <v>8.352389347826084E-06</v>
      </c>
      <c r="P124" s="18">
        <f t="shared" si="11"/>
        <v>1.3697630086956528E-06</v>
      </c>
      <c r="Q124" s="18">
        <f t="shared" si="12"/>
        <v>5.0466256304347855E-06</v>
      </c>
    </row>
    <row r="125" spans="1:17" ht="15">
      <c r="A125" s="16" t="s">
        <v>135</v>
      </c>
      <c r="B125" s="16" t="s">
        <v>301</v>
      </c>
      <c r="C125" s="16" t="s">
        <v>384</v>
      </c>
      <c r="D125" s="16" t="s">
        <v>330</v>
      </c>
      <c r="E125" s="16" t="s">
        <v>378</v>
      </c>
      <c r="F125" s="17">
        <v>0.00010209522180000004</v>
      </c>
      <c r="G125" s="17">
        <v>0.00035824711799999987</v>
      </c>
      <c r="H125" s="17">
        <v>9.619686059999996E-06</v>
      </c>
      <c r="I125" s="17">
        <v>5.882897549999999E-05</v>
      </c>
      <c r="J125" s="17">
        <v>8.273325539999997E-06</v>
      </c>
      <c r="K125" s="17">
        <v>5.5338351300000006E-05</v>
      </c>
      <c r="L125" s="18">
        <f t="shared" si="7"/>
        <v>1.1097306717391308E-06</v>
      </c>
      <c r="M125" s="18">
        <f t="shared" si="8"/>
        <v>3.893990413043477E-06</v>
      </c>
      <c r="N125" s="18">
        <f t="shared" si="9"/>
        <v>1.0456180499999996E-07</v>
      </c>
      <c r="O125" s="18">
        <f t="shared" si="10"/>
        <v>6.394453858695651E-07</v>
      </c>
      <c r="P125" s="18">
        <f t="shared" si="11"/>
        <v>8.992745152173909E-08</v>
      </c>
      <c r="Q125" s="18">
        <f t="shared" si="12"/>
        <v>6.015038184782609E-07</v>
      </c>
    </row>
    <row r="126" spans="1:17" ht="15">
      <c r="A126" s="16" t="s">
        <v>136</v>
      </c>
      <c r="B126" s="16" t="s">
        <v>301</v>
      </c>
      <c r="C126" s="16" t="s">
        <v>384</v>
      </c>
      <c r="D126" s="16" t="s">
        <v>332</v>
      </c>
      <c r="E126" s="16" t="s">
        <v>333</v>
      </c>
      <c r="F126" s="17">
        <v>8.490567900000007</v>
      </c>
      <c r="G126" s="17">
        <v>41.385756299999976</v>
      </c>
      <c r="H126" s="17">
        <v>6.316797689999996</v>
      </c>
      <c r="I126" s="17">
        <v>30.584967900000002</v>
      </c>
      <c r="J126" s="17">
        <v>3.998262600000001</v>
      </c>
      <c r="K126" s="17">
        <v>20.351144700000003</v>
      </c>
      <c r="L126" s="18">
        <f t="shared" si="7"/>
        <v>0.09228878152173921</v>
      </c>
      <c r="M126" s="18">
        <f t="shared" si="8"/>
        <v>0.44984517717391276</v>
      </c>
      <c r="N126" s="18">
        <f t="shared" si="9"/>
        <v>0.0686608444565217</v>
      </c>
      <c r="O126" s="18">
        <f t="shared" si="10"/>
        <v>0.3324453032608696</v>
      </c>
      <c r="P126" s="18">
        <f t="shared" si="11"/>
        <v>0.04345937608695653</v>
      </c>
      <c r="Q126" s="18">
        <f t="shared" si="12"/>
        <v>0.22120809456521742</v>
      </c>
    </row>
    <row r="127" spans="1:17" ht="15">
      <c r="A127" s="16" t="s">
        <v>137</v>
      </c>
      <c r="B127" s="16" t="s">
        <v>301</v>
      </c>
      <c r="C127" s="16" t="s">
        <v>384</v>
      </c>
      <c r="D127" s="16" t="s">
        <v>332</v>
      </c>
      <c r="E127" s="16" t="s">
        <v>334</v>
      </c>
      <c r="F127" s="17">
        <v>1.725441570000001</v>
      </c>
      <c r="G127" s="17">
        <v>8.322683399999999</v>
      </c>
      <c r="H127" s="17">
        <v>0.8255542199999996</v>
      </c>
      <c r="I127" s="17">
        <v>4.180700160000003</v>
      </c>
      <c r="J127" s="17">
        <v>0.4392298619999998</v>
      </c>
      <c r="K127" s="17">
        <v>2.5563117300000027</v>
      </c>
      <c r="L127" s="18">
        <f t="shared" si="7"/>
        <v>0.018754799673913053</v>
      </c>
      <c r="M127" s="18">
        <f t="shared" si="8"/>
        <v>0.09046394999999999</v>
      </c>
      <c r="N127" s="18">
        <f t="shared" si="9"/>
        <v>0.008973415434782604</v>
      </c>
      <c r="O127" s="18">
        <f t="shared" si="10"/>
        <v>0.045442393043478295</v>
      </c>
      <c r="P127" s="18">
        <f t="shared" si="11"/>
        <v>0.0047742376304347805</v>
      </c>
      <c r="Q127" s="18">
        <f t="shared" si="12"/>
        <v>0.02778599706521742</v>
      </c>
    </row>
    <row r="128" spans="1:17" ht="15">
      <c r="A128" s="16" t="s">
        <v>138</v>
      </c>
      <c r="B128" s="16" t="s">
        <v>301</v>
      </c>
      <c r="C128" s="16" t="s">
        <v>384</v>
      </c>
      <c r="D128" s="16" t="s">
        <v>332</v>
      </c>
      <c r="E128" s="16" t="s">
        <v>335</v>
      </c>
      <c r="F128" s="17">
        <v>1.8770187900000006</v>
      </c>
      <c r="G128" s="17">
        <v>8.987939999999996</v>
      </c>
      <c r="H128" s="17">
        <v>0.47376596400000015</v>
      </c>
      <c r="I128" s="17">
        <v>2.7134653199999996</v>
      </c>
      <c r="J128" s="17">
        <v>0.3142493819999999</v>
      </c>
      <c r="K128" s="17">
        <v>2.1163708500000005</v>
      </c>
      <c r="L128" s="18">
        <f t="shared" si="7"/>
        <v>0.020402378152173918</v>
      </c>
      <c r="M128" s="18">
        <f t="shared" si="8"/>
        <v>0.09769499999999996</v>
      </c>
      <c r="N128" s="18">
        <f t="shared" si="9"/>
        <v>0.005149630043478262</v>
      </c>
      <c r="O128" s="18">
        <f t="shared" si="10"/>
        <v>0.02949418826086956</v>
      </c>
      <c r="P128" s="18">
        <f t="shared" si="11"/>
        <v>0.003415754152173912</v>
      </c>
      <c r="Q128" s="18">
        <f t="shared" si="12"/>
        <v>0.023004030978260873</v>
      </c>
    </row>
    <row r="129" spans="1:17" ht="15">
      <c r="A129" s="16" t="s">
        <v>139</v>
      </c>
      <c r="B129" s="16" t="s">
        <v>301</v>
      </c>
      <c r="C129" s="16" t="s">
        <v>384</v>
      </c>
      <c r="D129" s="16" t="s">
        <v>332</v>
      </c>
      <c r="E129" s="16" t="s">
        <v>379</v>
      </c>
      <c r="F129" s="17">
        <v>3.2918703299999974</v>
      </c>
      <c r="G129" s="17">
        <v>11.853879599999996</v>
      </c>
      <c r="H129" s="17">
        <v>0.7628739899999998</v>
      </c>
      <c r="I129" s="17">
        <v>3.494301059999998</v>
      </c>
      <c r="J129" s="17">
        <v>0.40442985900000006</v>
      </c>
      <c r="K129" s="17">
        <v>2.640803640000001</v>
      </c>
      <c r="L129" s="18">
        <f t="shared" si="7"/>
        <v>0.03578119923913041</v>
      </c>
      <c r="M129" s="18">
        <f t="shared" si="8"/>
        <v>0.1288465173913043</v>
      </c>
      <c r="N129" s="18">
        <f t="shared" si="9"/>
        <v>0.00829210858695652</v>
      </c>
      <c r="O129" s="18">
        <f t="shared" si="10"/>
        <v>0.037981533260869546</v>
      </c>
      <c r="P129" s="18">
        <f t="shared" si="11"/>
        <v>0.00439597672826087</v>
      </c>
      <c r="Q129" s="18">
        <f t="shared" si="12"/>
        <v>0.02870438739130436</v>
      </c>
    </row>
    <row r="130" spans="1:17" ht="15">
      <c r="A130" s="16" t="s">
        <v>140</v>
      </c>
      <c r="B130" s="16" t="s">
        <v>301</v>
      </c>
      <c r="C130" s="16" t="s">
        <v>384</v>
      </c>
      <c r="D130" s="16" t="s">
        <v>332</v>
      </c>
      <c r="E130" s="16" t="s">
        <v>380</v>
      </c>
      <c r="F130" s="17">
        <v>0.048862193399999976</v>
      </c>
      <c r="G130" s="17">
        <v>0.17899595100000013</v>
      </c>
      <c r="H130" s="17">
        <v>0.02515265039999999</v>
      </c>
      <c r="I130" s="17">
        <v>0.09522174599999994</v>
      </c>
      <c r="J130" s="17">
        <v>0.011505901799999996</v>
      </c>
      <c r="K130" s="17">
        <v>0.05446591859999997</v>
      </c>
      <c r="L130" s="18">
        <f t="shared" si="7"/>
        <v>0.0005311107978260867</v>
      </c>
      <c r="M130" s="18">
        <f t="shared" si="8"/>
        <v>0.0019456081630434797</v>
      </c>
      <c r="N130" s="18">
        <f t="shared" si="9"/>
        <v>0.0002733983739130434</v>
      </c>
      <c r="O130" s="18">
        <f t="shared" si="10"/>
        <v>0.001035018978260869</v>
      </c>
      <c r="P130" s="18">
        <f t="shared" si="11"/>
        <v>0.00012506414999999995</v>
      </c>
      <c r="Q130" s="18">
        <f t="shared" si="12"/>
        <v>0.0005920208543478257</v>
      </c>
    </row>
    <row r="131" spans="1:17" ht="15">
      <c r="A131" s="16" t="s">
        <v>141</v>
      </c>
      <c r="B131" s="16" t="s">
        <v>301</v>
      </c>
      <c r="C131" s="16" t="s">
        <v>384</v>
      </c>
      <c r="D131" s="16" t="s">
        <v>332</v>
      </c>
      <c r="E131" s="16" t="s">
        <v>336</v>
      </c>
      <c r="F131" s="17">
        <v>0.024832921799999998</v>
      </c>
      <c r="G131" s="17">
        <v>0.12010862100000004</v>
      </c>
      <c r="H131" s="17">
        <v>0.006554557500000001</v>
      </c>
      <c r="I131" s="17">
        <v>0.038496055800000026</v>
      </c>
      <c r="J131" s="17">
        <v>0.005056918979999998</v>
      </c>
      <c r="K131" s="17">
        <v>0.03365632139999999</v>
      </c>
      <c r="L131" s="18">
        <f t="shared" si="7"/>
        <v>0.00026992306304347824</v>
      </c>
      <c r="M131" s="18">
        <f t="shared" si="8"/>
        <v>0.0013055284891304352</v>
      </c>
      <c r="N131" s="18">
        <f t="shared" si="9"/>
        <v>7.124519021739132E-05</v>
      </c>
      <c r="O131" s="18">
        <f t="shared" si="10"/>
        <v>0.00041843538913043506</v>
      </c>
      <c r="P131" s="18">
        <f t="shared" si="11"/>
        <v>5.4966510652173896E-05</v>
      </c>
      <c r="Q131" s="18">
        <f t="shared" si="12"/>
        <v>0.00036582958043478246</v>
      </c>
    </row>
    <row r="132" spans="1:17" ht="15">
      <c r="A132" s="16" t="s">
        <v>142</v>
      </c>
      <c r="B132" s="16" t="s">
        <v>301</v>
      </c>
      <c r="C132" s="16" t="s">
        <v>385</v>
      </c>
      <c r="D132" s="16" t="s">
        <v>308</v>
      </c>
      <c r="E132" s="16" t="s">
        <v>353</v>
      </c>
      <c r="F132" s="17">
        <v>0.0006592211100000001</v>
      </c>
      <c r="G132" s="17">
        <v>0.04056674189999999</v>
      </c>
      <c r="H132" s="17">
        <v>0.00032073534599999986</v>
      </c>
      <c r="I132" s="17">
        <v>0.0200636568</v>
      </c>
      <c r="J132" s="17">
        <v>0.00012290523599999995</v>
      </c>
      <c r="K132" s="17">
        <v>0.009520916400000003</v>
      </c>
      <c r="L132" s="18">
        <f t="shared" si="7"/>
        <v>7.165446847826088E-06</v>
      </c>
      <c r="M132" s="18">
        <f t="shared" si="8"/>
        <v>0.0004409428467391303</v>
      </c>
      <c r="N132" s="18">
        <f t="shared" si="9"/>
        <v>3.4862537608695636E-06</v>
      </c>
      <c r="O132" s="18">
        <f t="shared" si="10"/>
        <v>0.00021808322608695652</v>
      </c>
      <c r="P132" s="18">
        <f t="shared" si="11"/>
        <v>1.3359264782608691E-06</v>
      </c>
      <c r="Q132" s="18">
        <f t="shared" si="12"/>
        <v>0.00010348822173913046</v>
      </c>
    </row>
    <row r="133" spans="1:17" ht="15">
      <c r="A133" s="16" t="s">
        <v>143</v>
      </c>
      <c r="B133" s="16" t="s">
        <v>301</v>
      </c>
      <c r="C133" s="16" t="s">
        <v>385</v>
      </c>
      <c r="D133" s="16" t="s">
        <v>315</v>
      </c>
      <c r="E133" s="16" t="s">
        <v>355</v>
      </c>
      <c r="F133" s="17">
        <v>0.5586729300000003</v>
      </c>
      <c r="G133" s="17">
        <v>33.51305219999998</v>
      </c>
      <c r="H133" s="17">
        <v>0.07831502399999998</v>
      </c>
      <c r="I133" s="17">
        <v>7.112934000000001</v>
      </c>
      <c r="J133" s="17">
        <v>0.058318602000000025</v>
      </c>
      <c r="K133" s="17">
        <v>6.5250591</v>
      </c>
      <c r="L133" s="18">
        <f aca="true" t="shared" si="13" ref="L133:L196">F133/92</f>
        <v>0.0060725318478260905</v>
      </c>
      <c r="M133" s="18">
        <f aca="true" t="shared" si="14" ref="M133:M196">G133/92</f>
        <v>0.3642723065217389</v>
      </c>
      <c r="N133" s="18">
        <f aca="true" t="shared" si="15" ref="N133:N196">H133/92</f>
        <v>0.000851250260869565</v>
      </c>
      <c r="O133" s="18">
        <f aca="true" t="shared" si="16" ref="O133:O196">I133/92</f>
        <v>0.07731450000000001</v>
      </c>
      <c r="P133" s="18">
        <f aca="true" t="shared" si="17" ref="P133:P196">J133/92</f>
        <v>0.0006338978478260872</v>
      </c>
      <c r="Q133" s="18">
        <f aca="true" t="shared" si="18" ref="Q133:Q196">K133/92</f>
        <v>0.07092455543478261</v>
      </c>
    </row>
    <row r="134" spans="1:17" ht="15">
      <c r="A134" s="16" t="s">
        <v>144</v>
      </c>
      <c r="B134" s="16" t="s">
        <v>301</v>
      </c>
      <c r="C134" s="16" t="s">
        <v>385</v>
      </c>
      <c r="D134" s="16" t="s">
        <v>315</v>
      </c>
      <c r="E134" s="16" t="s">
        <v>316</v>
      </c>
      <c r="F134" s="17">
        <v>0.0006919055100000002</v>
      </c>
      <c r="G134" s="17">
        <v>0.04146272790000001</v>
      </c>
      <c r="H134" s="17">
        <v>9.378188999999998E-05</v>
      </c>
      <c r="I134" s="17">
        <v>0.008663546400000006</v>
      </c>
      <c r="J134" s="17">
        <v>7.286595900000005E-05</v>
      </c>
      <c r="K134" s="17">
        <v>0.0081450936</v>
      </c>
      <c r="L134" s="18">
        <f t="shared" si="13"/>
        <v>7.5207120652173934E-06</v>
      </c>
      <c r="M134" s="18">
        <f t="shared" si="14"/>
        <v>0.0004506818250000001</v>
      </c>
      <c r="N134" s="18">
        <f t="shared" si="15"/>
        <v>1.0193683695652171E-06</v>
      </c>
      <c r="O134" s="18">
        <f t="shared" si="16"/>
        <v>9.416898260869573E-05</v>
      </c>
      <c r="P134" s="18">
        <f t="shared" si="17"/>
        <v>7.920212934782613E-07</v>
      </c>
      <c r="Q134" s="18">
        <f t="shared" si="18"/>
        <v>8.853362608695652E-05</v>
      </c>
    </row>
    <row r="135" spans="1:17" ht="15">
      <c r="A135" s="16" t="s">
        <v>145</v>
      </c>
      <c r="B135" s="16" t="s">
        <v>301</v>
      </c>
      <c r="C135" s="16" t="s">
        <v>385</v>
      </c>
      <c r="D135" s="16" t="s">
        <v>315</v>
      </c>
      <c r="E135" s="16" t="s">
        <v>317</v>
      </c>
      <c r="F135" s="17">
        <v>0.00042009919199999994</v>
      </c>
      <c r="G135" s="17">
        <v>0.025150347</v>
      </c>
      <c r="H135" s="17">
        <v>5.502879300000002E-05</v>
      </c>
      <c r="I135" s="17">
        <v>0.0052681849199999985</v>
      </c>
      <c r="J135" s="17">
        <v>4.628799780000001E-05</v>
      </c>
      <c r="K135" s="17">
        <v>0.0051763461299999996</v>
      </c>
      <c r="L135" s="18">
        <f t="shared" si="13"/>
        <v>4.566295565217391E-06</v>
      </c>
      <c r="M135" s="18">
        <f t="shared" si="14"/>
        <v>0.00027337333695652175</v>
      </c>
      <c r="N135" s="18">
        <f t="shared" si="15"/>
        <v>5.981390543478263E-07</v>
      </c>
      <c r="O135" s="18">
        <f t="shared" si="16"/>
        <v>5.7262879565217374E-05</v>
      </c>
      <c r="P135" s="18">
        <f t="shared" si="17"/>
        <v>5.031304108695654E-07</v>
      </c>
      <c r="Q135" s="18">
        <f t="shared" si="18"/>
        <v>5.626463184782608E-05</v>
      </c>
    </row>
    <row r="136" spans="1:17" ht="15">
      <c r="A136" s="16" t="s">
        <v>146</v>
      </c>
      <c r="B136" s="16" t="s">
        <v>301</v>
      </c>
      <c r="C136" s="16" t="s">
        <v>385</v>
      </c>
      <c r="D136" s="16" t="s">
        <v>315</v>
      </c>
      <c r="E136" s="16" t="s">
        <v>357</v>
      </c>
      <c r="F136" s="17">
        <v>0.0012334887900000001</v>
      </c>
      <c r="G136" s="17">
        <v>0.07380435299999998</v>
      </c>
      <c r="H136" s="17">
        <v>0.00021155211000000007</v>
      </c>
      <c r="I136" s="17">
        <v>0.01919435069999999</v>
      </c>
      <c r="J136" s="17">
        <v>0.00016017781799999983</v>
      </c>
      <c r="K136" s="17">
        <v>0.017521777500000005</v>
      </c>
      <c r="L136" s="18">
        <f t="shared" si="13"/>
        <v>1.3407486847826089E-05</v>
      </c>
      <c r="M136" s="18">
        <f t="shared" si="14"/>
        <v>0.0008022212282608693</v>
      </c>
      <c r="N136" s="18">
        <f t="shared" si="15"/>
        <v>2.29947945652174E-06</v>
      </c>
      <c r="O136" s="18">
        <f t="shared" si="16"/>
        <v>0.00020863424673913034</v>
      </c>
      <c r="P136" s="18">
        <f t="shared" si="17"/>
        <v>1.741063239130433E-06</v>
      </c>
      <c r="Q136" s="18">
        <f t="shared" si="18"/>
        <v>0.0001904541032608696</v>
      </c>
    </row>
    <row r="137" spans="1:17" ht="15">
      <c r="A137" s="16" t="s">
        <v>147</v>
      </c>
      <c r="B137" s="16" t="s">
        <v>301</v>
      </c>
      <c r="C137" s="16" t="s">
        <v>385</v>
      </c>
      <c r="D137" s="16" t="s">
        <v>315</v>
      </c>
      <c r="E137" s="16" t="s">
        <v>358</v>
      </c>
      <c r="F137" s="17">
        <v>0.0014018009699999995</v>
      </c>
      <c r="G137" s="17">
        <v>0.08280308700000003</v>
      </c>
      <c r="H137" s="17">
        <v>0.00024930318</v>
      </c>
      <c r="I137" s="17">
        <v>0.027437340600000006</v>
      </c>
      <c r="J137" s="17">
        <v>0.000280555173</v>
      </c>
      <c r="K137" s="17">
        <v>0.030866658599999996</v>
      </c>
      <c r="L137" s="18">
        <f t="shared" si="13"/>
        <v>1.5236967065217386E-05</v>
      </c>
      <c r="M137" s="18">
        <f t="shared" si="14"/>
        <v>0.0009000335543478264</v>
      </c>
      <c r="N137" s="18">
        <f t="shared" si="15"/>
        <v>2.7098171739130437E-06</v>
      </c>
      <c r="O137" s="18">
        <f t="shared" si="16"/>
        <v>0.00029823196304347834</v>
      </c>
      <c r="P137" s="18">
        <f t="shared" si="17"/>
        <v>3.04951275E-06</v>
      </c>
      <c r="Q137" s="18">
        <f t="shared" si="18"/>
        <v>0.00033550715869565213</v>
      </c>
    </row>
    <row r="138" spans="1:17" ht="15">
      <c r="A138" s="16" t="s">
        <v>148</v>
      </c>
      <c r="B138" s="16" t="s">
        <v>301</v>
      </c>
      <c r="C138" s="16" t="s">
        <v>385</v>
      </c>
      <c r="D138" s="16" t="s">
        <v>330</v>
      </c>
      <c r="E138" s="16" t="s">
        <v>377</v>
      </c>
      <c r="F138" s="17">
        <v>1.4563171829999998E-05</v>
      </c>
      <c r="G138" s="17">
        <v>0.0008428240350000004</v>
      </c>
      <c r="H138" s="17">
        <v>4.16642727E-06</v>
      </c>
      <c r="I138" s="17">
        <v>0.00023965191840000005</v>
      </c>
      <c r="J138" s="17">
        <v>1.4420229359999997E-06</v>
      </c>
      <c r="K138" s="17">
        <v>8.294488289999999E-05</v>
      </c>
      <c r="L138" s="18">
        <f t="shared" si="13"/>
        <v>1.5829534597826083E-07</v>
      </c>
      <c r="M138" s="18">
        <f t="shared" si="14"/>
        <v>9.161130815217397E-06</v>
      </c>
      <c r="N138" s="18">
        <f t="shared" si="15"/>
        <v>4.5287252934782604E-08</v>
      </c>
      <c r="O138" s="18">
        <f t="shared" si="16"/>
        <v>2.6049121565217396E-06</v>
      </c>
      <c r="P138" s="18">
        <f t="shared" si="17"/>
        <v>1.5674162347826083E-08</v>
      </c>
      <c r="Q138" s="18">
        <f t="shared" si="18"/>
        <v>9.015748141304347E-07</v>
      </c>
    </row>
    <row r="139" spans="1:17" ht="15">
      <c r="A139" s="16" t="s">
        <v>149</v>
      </c>
      <c r="B139" s="16" t="s">
        <v>301</v>
      </c>
      <c r="C139" s="16" t="s">
        <v>385</v>
      </c>
      <c r="D139" s="16" t="s">
        <v>330</v>
      </c>
      <c r="E139" s="16" t="s">
        <v>378</v>
      </c>
      <c r="F139" s="17">
        <v>0.00024146094059999997</v>
      </c>
      <c r="G139" s="17">
        <v>0.013890839520000005</v>
      </c>
      <c r="H139" s="17">
        <v>0</v>
      </c>
      <c r="I139" s="17">
        <v>0</v>
      </c>
      <c r="J139" s="17">
        <v>0</v>
      </c>
      <c r="K139" s="17">
        <v>0</v>
      </c>
      <c r="L139" s="18">
        <f t="shared" si="13"/>
        <v>2.6245754413043474E-06</v>
      </c>
      <c r="M139" s="18">
        <f t="shared" si="14"/>
        <v>0.0001509873860869566</v>
      </c>
      <c r="N139" s="18">
        <f t="shared" si="15"/>
        <v>0</v>
      </c>
      <c r="O139" s="18">
        <f t="shared" si="16"/>
        <v>0</v>
      </c>
      <c r="P139" s="18">
        <f t="shared" si="17"/>
        <v>0</v>
      </c>
      <c r="Q139" s="18">
        <f t="shared" si="18"/>
        <v>0</v>
      </c>
    </row>
    <row r="140" spans="1:17" ht="15">
      <c r="A140" s="16" t="s">
        <v>150</v>
      </c>
      <c r="B140" s="16" t="s">
        <v>301</v>
      </c>
      <c r="C140" s="16" t="s">
        <v>385</v>
      </c>
      <c r="D140" s="16" t="s">
        <v>332</v>
      </c>
      <c r="E140" s="16" t="s">
        <v>333</v>
      </c>
      <c r="F140" s="17">
        <v>0.156633513</v>
      </c>
      <c r="G140" s="17">
        <v>12.83752229999999</v>
      </c>
      <c r="H140" s="17">
        <v>0.11459795699999992</v>
      </c>
      <c r="I140" s="17">
        <v>9.299315100000006</v>
      </c>
      <c r="J140" s="17">
        <v>0.07388720099999996</v>
      </c>
      <c r="K140" s="17">
        <v>6.193327169999998</v>
      </c>
      <c r="L140" s="18">
        <f t="shared" si="13"/>
        <v>0.0017025381847826087</v>
      </c>
      <c r="M140" s="18">
        <f t="shared" si="14"/>
        <v>0.1395382858695651</v>
      </c>
      <c r="N140" s="18">
        <f t="shared" si="15"/>
        <v>0.0012456299673913034</v>
      </c>
      <c r="O140" s="18">
        <f t="shared" si="16"/>
        <v>0.1010795119565218</v>
      </c>
      <c r="P140" s="18">
        <f t="shared" si="17"/>
        <v>0.0008031217499999996</v>
      </c>
      <c r="Q140" s="18">
        <f t="shared" si="18"/>
        <v>0.0673187735869565</v>
      </c>
    </row>
    <row r="141" spans="1:17" ht="15">
      <c r="A141" s="16" t="s">
        <v>151</v>
      </c>
      <c r="B141" s="16" t="s">
        <v>301</v>
      </c>
      <c r="C141" s="16" t="s">
        <v>385</v>
      </c>
      <c r="D141" s="16" t="s">
        <v>332</v>
      </c>
      <c r="E141" s="16" t="s">
        <v>334</v>
      </c>
      <c r="F141" s="17">
        <v>0.007238002799999999</v>
      </c>
      <c r="G141" s="17">
        <v>0.5890387979999997</v>
      </c>
      <c r="H141" s="17">
        <v>0.00394085256</v>
      </c>
      <c r="I141" s="17">
        <v>0.32589912299999996</v>
      </c>
      <c r="J141" s="17">
        <v>0.0018838802100000001</v>
      </c>
      <c r="K141" s="17">
        <v>0.17473312200000002</v>
      </c>
      <c r="L141" s="18">
        <f t="shared" si="13"/>
        <v>7.867394347826086E-05</v>
      </c>
      <c r="M141" s="18">
        <f t="shared" si="14"/>
        <v>0.0064025956304347795</v>
      </c>
      <c r="N141" s="18">
        <f t="shared" si="15"/>
        <v>4.283535391304348E-05</v>
      </c>
      <c r="O141" s="18">
        <f t="shared" si="16"/>
        <v>0.00354238177173913</v>
      </c>
      <c r="P141" s="18">
        <f t="shared" si="17"/>
        <v>2.047695880434783E-05</v>
      </c>
      <c r="Q141" s="18">
        <f t="shared" si="18"/>
        <v>0.0018992730652173915</v>
      </c>
    </row>
    <row r="142" spans="1:17" ht="15">
      <c r="A142" s="16" t="s">
        <v>152</v>
      </c>
      <c r="B142" s="16" t="s">
        <v>301</v>
      </c>
      <c r="C142" s="16" t="s">
        <v>385</v>
      </c>
      <c r="D142" s="16" t="s">
        <v>332</v>
      </c>
      <c r="E142" s="16" t="s">
        <v>335</v>
      </c>
      <c r="F142" s="17">
        <v>0.0088891632</v>
      </c>
      <c r="G142" s="17">
        <v>0.7167167099999998</v>
      </c>
      <c r="H142" s="17">
        <v>0.0021058869599999983</v>
      </c>
      <c r="I142" s="17">
        <v>0.19946516999999997</v>
      </c>
      <c r="J142" s="17">
        <v>0.0012686268000000008</v>
      </c>
      <c r="K142" s="17">
        <v>0.14153162700000008</v>
      </c>
      <c r="L142" s="18">
        <f t="shared" si="13"/>
        <v>9.662133913043478E-05</v>
      </c>
      <c r="M142" s="18">
        <f t="shared" si="14"/>
        <v>0.007790399021739129</v>
      </c>
      <c r="N142" s="18">
        <f t="shared" si="15"/>
        <v>2.2890075652173893E-05</v>
      </c>
      <c r="O142" s="18">
        <f t="shared" si="16"/>
        <v>0.002168099673913043</v>
      </c>
      <c r="P142" s="18">
        <f t="shared" si="17"/>
        <v>1.3789421739130445E-05</v>
      </c>
      <c r="Q142" s="18">
        <f t="shared" si="18"/>
        <v>0.0015383872500000007</v>
      </c>
    </row>
    <row r="143" spans="1:17" ht="15">
      <c r="A143" s="16" t="s">
        <v>153</v>
      </c>
      <c r="B143" s="16" t="s">
        <v>301</v>
      </c>
      <c r="C143" s="16" t="s">
        <v>385</v>
      </c>
      <c r="D143" s="16" t="s">
        <v>332</v>
      </c>
      <c r="E143" s="16" t="s">
        <v>386</v>
      </c>
      <c r="F143" s="17">
        <v>0.036421785000000005</v>
      </c>
      <c r="G143" s="17">
        <v>3.619476749999999</v>
      </c>
      <c r="H143" s="17">
        <v>0.04577107590000002</v>
      </c>
      <c r="I143" s="17">
        <v>4.548574560000004</v>
      </c>
      <c r="J143" s="17">
        <v>0.053055923399999996</v>
      </c>
      <c r="K143" s="17">
        <v>5.272517460000002</v>
      </c>
      <c r="L143" s="18">
        <f t="shared" si="13"/>
        <v>0.0003958889673913044</v>
      </c>
      <c r="M143" s="18">
        <f t="shared" si="14"/>
        <v>0.03934213858695651</v>
      </c>
      <c r="N143" s="18">
        <f t="shared" si="15"/>
        <v>0.0004975116945652176</v>
      </c>
      <c r="O143" s="18">
        <f t="shared" si="16"/>
        <v>0.049441027826087</v>
      </c>
      <c r="P143" s="18">
        <f t="shared" si="17"/>
        <v>0.0005766948195652173</v>
      </c>
      <c r="Q143" s="18">
        <f t="shared" si="18"/>
        <v>0.05730997239130437</v>
      </c>
    </row>
    <row r="144" spans="1:17" ht="15">
      <c r="A144" s="16" t="s">
        <v>154</v>
      </c>
      <c r="B144" s="16" t="s">
        <v>301</v>
      </c>
      <c r="C144" s="16" t="s">
        <v>385</v>
      </c>
      <c r="D144" s="16" t="s">
        <v>332</v>
      </c>
      <c r="E144" s="16" t="s">
        <v>336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8">
        <f t="shared" si="13"/>
        <v>0</v>
      </c>
      <c r="M144" s="18">
        <f t="shared" si="14"/>
        <v>0</v>
      </c>
      <c r="N144" s="18">
        <f t="shared" si="15"/>
        <v>0</v>
      </c>
      <c r="O144" s="18">
        <f t="shared" si="16"/>
        <v>0</v>
      </c>
      <c r="P144" s="18">
        <f t="shared" si="17"/>
        <v>0</v>
      </c>
      <c r="Q144" s="18">
        <f t="shared" si="18"/>
        <v>0</v>
      </c>
    </row>
    <row r="145" spans="1:17" ht="15">
      <c r="A145" s="16" t="s">
        <v>155</v>
      </c>
      <c r="B145" s="16" t="s">
        <v>301</v>
      </c>
      <c r="C145" s="16" t="s">
        <v>385</v>
      </c>
      <c r="D145" s="16" t="s">
        <v>315</v>
      </c>
      <c r="E145" s="16" t="s">
        <v>383</v>
      </c>
      <c r="F145" s="17">
        <v>0.0008968067999999999</v>
      </c>
      <c r="G145" s="17">
        <v>0.05987928</v>
      </c>
      <c r="H145" s="17">
        <v>0.0003276698999999999</v>
      </c>
      <c r="I145" s="17">
        <v>0.03456102</v>
      </c>
      <c r="J145" s="17">
        <v>0.00033282539999999995</v>
      </c>
      <c r="K145" s="17">
        <v>0.035104319999999994</v>
      </c>
      <c r="L145" s="18">
        <f t="shared" si="13"/>
        <v>9.747899999999999E-06</v>
      </c>
      <c r="M145" s="18">
        <f t="shared" si="14"/>
        <v>0.0006508617391304348</v>
      </c>
      <c r="N145" s="18">
        <f t="shared" si="15"/>
        <v>3.561629347826086E-06</v>
      </c>
      <c r="O145" s="18">
        <f t="shared" si="16"/>
        <v>0.0003756632608695652</v>
      </c>
      <c r="P145" s="18">
        <f t="shared" si="17"/>
        <v>3.617667391304347E-06</v>
      </c>
      <c r="Q145" s="18">
        <f t="shared" si="18"/>
        <v>0.0003815686956521739</v>
      </c>
    </row>
    <row r="146" spans="1:17" ht="15">
      <c r="A146" s="16" t="s">
        <v>156</v>
      </c>
      <c r="B146" s="16" t="s">
        <v>301</v>
      </c>
      <c r="C146" s="16" t="s">
        <v>387</v>
      </c>
      <c r="D146" s="16" t="s">
        <v>303</v>
      </c>
      <c r="E146" s="16" t="s">
        <v>307</v>
      </c>
      <c r="F146" s="17">
        <v>1.1634128999999995</v>
      </c>
      <c r="G146" s="17">
        <v>4.162133999999999</v>
      </c>
      <c r="H146" s="17">
        <v>0.7752374999999997</v>
      </c>
      <c r="I146" s="17">
        <v>3.485934000000002</v>
      </c>
      <c r="J146" s="17">
        <v>0.4922713500000001</v>
      </c>
      <c r="K146" s="17">
        <v>2.7620240999999996</v>
      </c>
      <c r="L146" s="18">
        <f t="shared" si="13"/>
        <v>0.012645792391304343</v>
      </c>
      <c r="M146" s="18">
        <f t="shared" si="14"/>
        <v>0.04524058695652173</v>
      </c>
      <c r="N146" s="18">
        <f t="shared" si="15"/>
        <v>0.008426494565217388</v>
      </c>
      <c r="O146" s="18">
        <f t="shared" si="16"/>
        <v>0.03789058695652176</v>
      </c>
      <c r="P146" s="18">
        <f t="shared" si="17"/>
        <v>0.005350775543478262</v>
      </c>
      <c r="Q146" s="18">
        <f t="shared" si="18"/>
        <v>0.030022001086956518</v>
      </c>
    </row>
    <row r="147" spans="1:17" ht="15">
      <c r="A147" s="16" t="s">
        <v>157</v>
      </c>
      <c r="B147" s="16" t="s">
        <v>301</v>
      </c>
      <c r="C147" s="16" t="s">
        <v>387</v>
      </c>
      <c r="D147" s="16" t="s">
        <v>308</v>
      </c>
      <c r="E147" s="16" t="s">
        <v>341</v>
      </c>
      <c r="F147" s="17">
        <v>4.25842116</v>
      </c>
      <c r="G147" s="17">
        <v>50.85984900000001</v>
      </c>
      <c r="H147" s="17">
        <v>2.437027350000001</v>
      </c>
      <c r="I147" s="17">
        <v>25.145896200000003</v>
      </c>
      <c r="J147" s="17">
        <v>2.169872340000001</v>
      </c>
      <c r="K147" s="17">
        <v>12.637622400000005</v>
      </c>
      <c r="L147" s="18">
        <f t="shared" si="13"/>
        <v>0.04628718652173913</v>
      </c>
      <c r="M147" s="18">
        <f t="shared" si="14"/>
        <v>0.552824445652174</v>
      </c>
      <c r="N147" s="18">
        <f t="shared" si="15"/>
        <v>0.026489427717391316</v>
      </c>
      <c r="O147" s="18">
        <f t="shared" si="16"/>
        <v>0.2733249586956522</v>
      </c>
      <c r="P147" s="18">
        <f t="shared" si="17"/>
        <v>0.023585568913043486</v>
      </c>
      <c r="Q147" s="18">
        <f t="shared" si="18"/>
        <v>0.13736546086956528</v>
      </c>
    </row>
    <row r="148" spans="1:17" ht="15">
      <c r="A148" s="16" t="s">
        <v>158</v>
      </c>
      <c r="B148" s="16" t="s">
        <v>301</v>
      </c>
      <c r="C148" s="16" t="s">
        <v>387</v>
      </c>
      <c r="D148" s="16" t="s">
        <v>308</v>
      </c>
      <c r="E148" s="16" t="s">
        <v>309</v>
      </c>
      <c r="F148" s="17">
        <v>0.0179917092</v>
      </c>
      <c r="G148" s="17">
        <v>0.11463432299999998</v>
      </c>
      <c r="H148" s="17">
        <v>0.013333565400000006</v>
      </c>
      <c r="I148" s="17">
        <v>0.09469954499999998</v>
      </c>
      <c r="J148" s="17">
        <v>0.013771256399999989</v>
      </c>
      <c r="K148" s="17">
        <v>0.10074407100000005</v>
      </c>
      <c r="L148" s="18">
        <f t="shared" si="13"/>
        <v>0.00019556205652173915</v>
      </c>
      <c r="M148" s="18">
        <f t="shared" si="14"/>
        <v>0.0012460252499999999</v>
      </c>
      <c r="N148" s="18">
        <f t="shared" si="15"/>
        <v>0.00014493005869565224</v>
      </c>
      <c r="O148" s="18">
        <f t="shared" si="16"/>
        <v>0.0010293428804347825</v>
      </c>
      <c r="P148" s="18">
        <f t="shared" si="17"/>
        <v>0.00014968756956521727</v>
      </c>
      <c r="Q148" s="18">
        <f t="shared" si="18"/>
        <v>0.0010950442500000004</v>
      </c>
    </row>
    <row r="149" spans="1:17" ht="15">
      <c r="A149" s="16" t="s">
        <v>159</v>
      </c>
      <c r="B149" s="16" t="s">
        <v>301</v>
      </c>
      <c r="C149" s="16" t="s">
        <v>387</v>
      </c>
      <c r="D149" s="16" t="s">
        <v>308</v>
      </c>
      <c r="E149" s="16" t="s">
        <v>310</v>
      </c>
      <c r="F149" s="17">
        <v>0.2846487509999999</v>
      </c>
      <c r="G149" s="17">
        <v>1.7913495000000004</v>
      </c>
      <c r="H149" s="17">
        <v>0.20247492900000008</v>
      </c>
      <c r="I149" s="17">
        <v>1.5445601100000002</v>
      </c>
      <c r="J149" s="17">
        <v>0.21103342500000002</v>
      </c>
      <c r="K149" s="17">
        <v>1.67323809</v>
      </c>
      <c r="L149" s="18">
        <f t="shared" si="13"/>
        <v>0.0030940081630434772</v>
      </c>
      <c r="M149" s="18">
        <f t="shared" si="14"/>
        <v>0.01947119021739131</v>
      </c>
      <c r="N149" s="18">
        <f t="shared" si="15"/>
        <v>0.0022008144456521746</v>
      </c>
      <c r="O149" s="18">
        <f t="shared" si="16"/>
        <v>0.01678869684782609</v>
      </c>
      <c r="P149" s="18">
        <f t="shared" si="17"/>
        <v>0.002293841576086957</v>
      </c>
      <c r="Q149" s="18">
        <f t="shared" si="18"/>
        <v>0.01818737054347826</v>
      </c>
    </row>
    <row r="150" spans="1:17" ht="15">
      <c r="A150" s="16" t="s">
        <v>160</v>
      </c>
      <c r="B150" s="16" t="s">
        <v>301</v>
      </c>
      <c r="C150" s="16" t="s">
        <v>387</v>
      </c>
      <c r="D150" s="16" t="s">
        <v>308</v>
      </c>
      <c r="E150" s="16" t="s">
        <v>342</v>
      </c>
      <c r="F150" s="17">
        <v>11.569809899999996</v>
      </c>
      <c r="G150" s="17">
        <v>130.20983099999998</v>
      </c>
      <c r="H150" s="17">
        <v>6.6319580999999985</v>
      </c>
      <c r="I150" s="17">
        <v>70.864557</v>
      </c>
      <c r="J150" s="17">
        <v>5.729742000000003</v>
      </c>
      <c r="K150" s="17">
        <v>36.67626599999999</v>
      </c>
      <c r="L150" s="18">
        <f t="shared" si="13"/>
        <v>0.12575880326086952</v>
      </c>
      <c r="M150" s="18">
        <f t="shared" si="14"/>
        <v>1.4153242499999998</v>
      </c>
      <c r="N150" s="18">
        <f t="shared" si="15"/>
        <v>0.07208650108695651</v>
      </c>
      <c r="O150" s="18">
        <f t="shared" si="16"/>
        <v>0.7702669239130435</v>
      </c>
      <c r="P150" s="18">
        <f t="shared" si="17"/>
        <v>0.06227980434782612</v>
      </c>
      <c r="Q150" s="18">
        <f t="shared" si="18"/>
        <v>0.3986550652173912</v>
      </c>
    </row>
    <row r="151" spans="1:17" ht="15">
      <c r="A151" s="16" t="s">
        <v>161</v>
      </c>
      <c r="B151" s="16" t="s">
        <v>301</v>
      </c>
      <c r="C151" s="16" t="s">
        <v>387</v>
      </c>
      <c r="D151" s="16" t="s">
        <v>308</v>
      </c>
      <c r="E151" s="16" t="s">
        <v>388</v>
      </c>
      <c r="F151" s="17">
        <v>8.3503311</v>
      </c>
      <c r="G151" s="17">
        <v>143.838678</v>
      </c>
      <c r="H151" s="17">
        <v>6.209363099999998</v>
      </c>
      <c r="I151" s="17">
        <v>69.04821300000002</v>
      </c>
      <c r="J151" s="17">
        <v>6.054052500000002</v>
      </c>
      <c r="K151" s="17">
        <v>26.342453100000018</v>
      </c>
      <c r="L151" s="18">
        <f t="shared" si="13"/>
        <v>0.09076446847826088</v>
      </c>
      <c r="M151" s="18">
        <f t="shared" si="14"/>
        <v>1.5634638913043477</v>
      </c>
      <c r="N151" s="18">
        <f t="shared" si="15"/>
        <v>0.06749307717391302</v>
      </c>
      <c r="O151" s="18">
        <f t="shared" si="16"/>
        <v>0.7505240543478263</v>
      </c>
      <c r="P151" s="18">
        <f t="shared" si="17"/>
        <v>0.0658049184782609</v>
      </c>
      <c r="Q151" s="18">
        <f t="shared" si="18"/>
        <v>0.28633101195652194</v>
      </c>
    </row>
    <row r="152" spans="1:17" ht="15">
      <c r="A152" s="16" t="s">
        <v>162</v>
      </c>
      <c r="B152" s="16" t="s">
        <v>301</v>
      </c>
      <c r="C152" s="16" t="s">
        <v>387</v>
      </c>
      <c r="D152" s="16" t="s">
        <v>308</v>
      </c>
      <c r="E152" s="16" t="s">
        <v>311</v>
      </c>
      <c r="F152" s="17">
        <v>0.7805212199999998</v>
      </c>
      <c r="G152" s="17">
        <v>8.2344531</v>
      </c>
      <c r="H152" s="17">
        <v>0.47474304</v>
      </c>
      <c r="I152" s="17">
        <v>4.923657599999999</v>
      </c>
      <c r="J152" s="17">
        <v>0.38722684499999993</v>
      </c>
      <c r="K152" s="17">
        <v>2.8079421000000004</v>
      </c>
      <c r="L152" s="18">
        <f t="shared" si="13"/>
        <v>0.008483926304347824</v>
      </c>
      <c r="M152" s="18">
        <f t="shared" si="14"/>
        <v>0.089504925</v>
      </c>
      <c r="N152" s="18">
        <f t="shared" si="15"/>
        <v>0.005160250434782609</v>
      </c>
      <c r="O152" s="18">
        <f t="shared" si="16"/>
        <v>0.053518017391304344</v>
      </c>
      <c r="P152" s="18">
        <f t="shared" si="17"/>
        <v>0.004208987445652173</v>
      </c>
      <c r="Q152" s="18">
        <f t="shared" si="18"/>
        <v>0.0305211097826087</v>
      </c>
    </row>
    <row r="153" spans="1:17" ht="15">
      <c r="A153" s="16" t="s">
        <v>163</v>
      </c>
      <c r="B153" s="16" t="s">
        <v>301</v>
      </c>
      <c r="C153" s="16" t="s">
        <v>387</v>
      </c>
      <c r="D153" s="16" t="s">
        <v>308</v>
      </c>
      <c r="E153" s="16" t="s">
        <v>343</v>
      </c>
      <c r="F153" s="17">
        <v>0.5277232800000001</v>
      </c>
      <c r="G153" s="17">
        <v>5.890008599999999</v>
      </c>
      <c r="H153" s="17">
        <v>0.331048131</v>
      </c>
      <c r="I153" s="17">
        <v>4.168141470000001</v>
      </c>
      <c r="J153" s="17">
        <v>0.271107279</v>
      </c>
      <c r="K153" s="17">
        <v>2.82710292</v>
      </c>
      <c r="L153" s="18">
        <f t="shared" si="13"/>
        <v>0.0057361226086956535</v>
      </c>
      <c r="M153" s="18">
        <f t="shared" si="14"/>
        <v>0.06402183260869564</v>
      </c>
      <c r="N153" s="18">
        <f t="shared" si="15"/>
        <v>0.00359834925</v>
      </c>
      <c r="O153" s="18">
        <f t="shared" si="16"/>
        <v>0.04530588554347827</v>
      </c>
      <c r="P153" s="18">
        <f t="shared" si="17"/>
        <v>0.00294681825</v>
      </c>
      <c r="Q153" s="18">
        <f t="shared" si="18"/>
        <v>0.030729379565217395</v>
      </c>
    </row>
    <row r="154" spans="1:17" ht="15">
      <c r="A154" s="16" t="s">
        <v>164</v>
      </c>
      <c r="B154" s="16" t="s">
        <v>301</v>
      </c>
      <c r="C154" s="16" t="s">
        <v>387</v>
      </c>
      <c r="D154" s="16" t="s">
        <v>308</v>
      </c>
      <c r="E154" s="16" t="s">
        <v>312</v>
      </c>
      <c r="F154" s="17">
        <v>2.3663742599999997</v>
      </c>
      <c r="G154" s="17">
        <v>16.325899200000002</v>
      </c>
      <c r="H154" s="17">
        <v>1.4812559399999996</v>
      </c>
      <c r="I154" s="17">
        <v>14.990052899999997</v>
      </c>
      <c r="J154" s="17">
        <v>1.4526090900000004</v>
      </c>
      <c r="K154" s="17">
        <v>15.317231099999997</v>
      </c>
      <c r="L154" s="18">
        <f t="shared" si="13"/>
        <v>0.025721459347826083</v>
      </c>
      <c r="M154" s="18">
        <f t="shared" si="14"/>
        <v>0.17745542608695655</v>
      </c>
      <c r="N154" s="18">
        <f t="shared" si="15"/>
        <v>0.016100608043478258</v>
      </c>
      <c r="O154" s="18">
        <f t="shared" si="16"/>
        <v>0.16293535760869562</v>
      </c>
      <c r="P154" s="18">
        <f t="shared" si="17"/>
        <v>0.01578922923913044</v>
      </c>
      <c r="Q154" s="18">
        <f t="shared" si="18"/>
        <v>0.16649164239130432</v>
      </c>
    </row>
    <row r="155" spans="1:17" ht="15">
      <c r="A155" s="16" t="s">
        <v>165</v>
      </c>
      <c r="B155" s="16" t="s">
        <v>301</v>
      </c>
      <c r="C155" s="16" t="s">
        <v>387</v>
      </c>
      <c r="D155" s="16" t="s">
        <v>308</v>
      </c>
      <c r="E155" s="16" t="s">
        <v>344</v>
      </c>
      <c r="F155" s="17">
        <v>6.8066637</v>
      </c>
      <c r="G155" s="17">
        <v>65.058576</v>
      </c>
      <c r="H155" s="17">
        <v>3.7131669600000006</v>
      </c>
      <c r="I155" s="17">
        <v>46.802835000000044</v>
      </c>
      <c r="J155" s="17">
        <v>2.7298309499999975</v>
      </c>
      <c r="K155" s="17">
        <v>35.3989404</v>
      </c>
      <c r="L155" s="18">
        <f t="shared" si="13"/>
        <v>0.073985475</v>
      </c>
      <c r="M155" s="18">
        <f t="shared" si="14"/>
        <v>0.7071584347826088</v>
      </c>
      <c r="N155" s="18">
        <f t="shared" si="15"/>
        <v>0.040360510434782615</v>
      </c>
      <c r="O155" s="18">
        <f t="shared" si="16"/>
        <v>0.5087264673913048</v>
      </c>
      <c r="P155" s="18">
        <f t="shared" si="17"/>
        <v>0.029672075543478234</v>
      </c>
      <c r="Q155" s="18">
        <f t="shared" si="18"/>
        <v>0.38477109130434783</v>
      </c>
    </row>
    <row r="156" spans="1:17" ht="15">
      <c r="A156" s="16" t="s">
        <v>166</v>
      </c>
      <c r="B156" s="16" t="s">
        <v>301</v>
      </c>
      <c r="C156" s="16" t="s">
        <v>387</v>
      </c>
      <c r="D156" s="16" t="s">
        <v>308</v>
      </c>
      <c r="E156" s="16" t="s">
        <v>345</v>
      </c>
      <c r="F156" s="17">
        <v>6.590806199999998</v>
      </c>
      <c r="G156" s="17">
        <v>77.09873100000002</v>
      </c>
      <c r="H156" s="17">
        <v>4.554544499999997</v>
      </c>
      <c r="I156" s="17">
        <v>55.84997400000001</v>
      </c>
      <c r="J156" s="17">
        <v>3.4940102100000012</v>
      </c>
      <c r="K156" s="17">
        <v>38.0506749</v>
      </c>
      <c r="L156" s="18">
        <f t="shared" si="13"/>
        <v>0.07163919782608694</v>
      </c>
      <c r="M156" s="18">
        <f t="shared" si="14"/>
        <v>0.8380296847826089</v>
      </c>
      <c r="N156" s="18">
        <f t="shared" si="15"/>
        <v>0.04950591847826084</v>
      </c>
      <c r="O156" s="18">
        <f t="shared" si="16"/>
        <v>0.6070649347826088</v>
      </c>
      <c r="P156" s="18">
        <f t="shared" si="17"/>
        <v>0.0379783718478261</v>
      </c>
      <c r="Q156" s="18">
        <f t="shared" si="18"/>
        <v>0.4135942923913043</v>
      </c>
    </row>
    <row r="157" spans="1:17" ht="15">
      <c r="A157" s="16" t="s">
        <v>167</v>
      </c>
      <c r="B157" s="16" t="s">
        <v>301</v>
      </c>
      <c r="C157" s="16" t="s">
        <v>387</v>
      </c>
      <c r="D157" s="16" t="s">
        <v>308</v>
      </c>
      <c r="E157" s="16" t="s">
        <v>389</v>
      </c>
      <c r="F157" s="17">
        <v>36.5286945</v>
      </c>
      <c r="G157" s="17">
        <v>485.32815</v>
      </c>
      <c r="H157" s="17">
        <v>22.34468940000001</v>
      </c>
      <c r="I157" s="17">
        <v>188.41122300000004</v>
      </c>
      <c r="J157" s="17">
        <v>22.216033499999973</v>
      </c>
      <c r="K157" s="17">
        <v>77.39219400000002</v>
      </c>
      <c r="L157" s="18">
        <f t="shared" si="13"/>
        <v>0.39705102717391305</v>
      </c>
      <c r="M157" s="18">
        <f t="shared" si="14"/>
        <v>5.275305978260869</v>
      </c>
      <c r="N157" s="18">
        <f t="shared" si="15"/>
        <v>0.2428770586956523</v>
      </c>
      <c r="O157" s="18">
        <f t="shared" si="16"/>
        <v>2.047948076086957</v>
      </c>
      <c r="P157" s="18">
        <f t="shared" si="17"/>
        <v>0.2414786249999997</v>
      </c>
      <c r="Q157" s="18">
        <f t="shared" si="18"/>
        <v>0.8412195000000002</v>
      </c>
    </row>
    <row r="158" spans="1:17" ht="15">
      <c r="A158" s="16" t="s">
        <v>168</v>
      </c>
      <c r="B158" s="16" t="s">
        <v>301</v>
      </c>
      <c r="C158" s="16" t="s">
        <v>387</v>
      </c>
      <c r="D158" s="16" t="s">
        <v>308</v>
      </c>
      <c r="E158" s="16" t="s">
        <v>313</v>
      </c>
      <c r="F158" s="17">
        <v>0.5028283200000004</v>
      </c>
      <c r="G158" s="17">
        <v>4.429403100000001</v>
      </c>
      <c r="H158" s="17">
        <v>0.2732189399999999</v>
      </c>
      <c r="I158" s="17">
        <v>3.3714626999999995</v>
      </c>
      <c r="J158" s="17">
        <v>0.20414480399999999</v>
      </c>
      <c r="K158" s="17">
        <v>2.6056984500000024</v>
      </c>
      <c r="L158" s="18">
        <f t="shared" si="13"/>
        <v>0.0054655252173913095</v>
      </c>
      <c r="M158" s="18">
        <f t="shared" si="14"/>
        <v>0.048145685869565226</v>
      </c>
      <c r="N158" s="18">
        <f t="shared" si="15"/>
        <v>0.002969771086956521</v>
      </c>
      <c r="O158" s="18">
        <f t="shared" si="16"/>
        <v>0.03664633369565217</v>
      </c>
      <c r="P158" s="18">
        <f t="shared" si="17"/>
        <v>0.002218965260869565</v>
      </c>
      <c r="Q158" s="18">
        <f t="shared" si="18"/>
        <v>0.028322809239130463</v>
      </c>
    </row>
    <row r="159" spans="1:17" ht="15">
      <c r="A159" s="16" t="s">
        <v>169</v>
      </c>
      <c r="B159" s="16" t="s">
        <v>301</v>
      </c>
      <c r="C159" s="16" t="s">
        <v>387</v>
      </c>
      <c r="D159" s="16" t="s">
        <v>308</v>
      </c>
      <c r="E159" s="16" t="s">
        <v>346</v>
      </c>
      <c r="F159" s="17">
        <v>0.3377920620000001</v>
      </c>
      <c r="G159" s="17">
        <v>2.9696016600000004</v>
      </c>
      <c r="H159" s="17">
        <v>0.2524587239999999</v>
      </c>
      <c r="I159" s="17">
        <v>2.329106369999999</v>
      </c>
      <c r="J159" s="17">
        <v>0.19826220599999994</v>
      </c>
      <c r="K159" s="17">
        <v>1.7985859499999999</v>
      </c>
      <c r="L159" s="18">
        <f t="shared" si="13"/>
        <v>0.003671652847826088</v>
      </c>
      <c r="M159" s="18">
        <f t="shared" si="14"/>
        <v>0.03227827891304348</v>
      </c>
      <c r="N159" s="18">
        <f t="shared" si="15"/>
        <v>0.0027441165652173903</v>
      </c>
      <c r="O159" s="18">
        <f t="shared" si="16"/>
        <v>0.02531637358695651</v>
      </c>
      <c r="P159" s="18">
        <f t="shared" si="17"/>
        <v>0.002155023978260869</v>
      </c>
      <c r="Q159" s="18">
        <f t="shared" si="18"/>
        <v>0.019549847282608696</v>
      </c>
    </row>
    <row r="160" spans="1:17" ht="15">
      <c r="A160" s="16" t="s">
        <v>170</v>
      </c>
      <c r="B160" s="16" t="s">
        <v>301</v>
      </c>
      <c r="C160" s="16" t="s">
        <v>387</v>
      </c>
      <c r="D160" s="16" t="s">
        <v>308</v>
      </c>
      <c r="E160" s="16" t="s">
        <v>347</v>
      </c>
      <c r="F160" s="17">
        <v>9.3614394</v>
      </c>
      <c r="G160" s="17">
        <v>136.28484299999997</v>
      </c>
      <c r="H160" s="17">
        <v>5.975768699999997</v>
      </c>
      <c r="I160" s="17">
        <v>67.864758</v>
      </c>
      <c r="J160" s="17">
        <v>5.3736014999999995</v>
      </c>
      <c r="K160" s="17">
        <v>28.265419800000007</v>
      </c>
      <c r="L160" s="18">
        <f t="shared" si="13"/>
        <v>0.10175477608695652</v>
      </c>
      <c r="M160" s="18">
        <f t="shared" si="14"/>
        <v>1.4813569891304343</v>
      </c>
      <c r="N160" s="18">
        <f t="shared" si="15"/>
        <v>0.06495400760869562</v>
      </c>
      <c r="O160" s="18">
        <f t="shared" si="16"/>
        <v>0.7376604130434782</v>
      </c>
      <c r="P160" s="18">
        <f t="shared" si="17"/>
        <v>0.05840871195652173</v>
      </c>
      <c r="Q160" s="18">
        <f t="shared" si="18"/>
        <v>0.3072328239130436</v>
      </c>
    </row>
    <row r="161" spans="1:17" ht="15">
      <c r="A161" s="16" t="s">
        <v>171</v>
      </c>
      <c r="B161" s="16" t="s">
        <v>301</v>
      </c>
      <c r="C161" s="16" t="s">
        <v>387</v>
      </c>
      <c r="D161" s="16" t="s">
        <v>308</v>
      </c>
      <c r="E161" s="16" t="s">
        <v>390</v>
      </c>
      <c r="F161" s="17">
        <v>9.141728100000003</v>
      </c>
      <c r="G161" s="17">
        <v>122.00288400000004</v>
      </c>
      <c r="H161" s="17">
        <v>5.686737900000004</v>
      </c>
      <c r="I161" s="17">
        <v>47.21907299999997</v>
      </c>
      <c r="J161" s="17">
        <v>5.514668999999996</v>
      </c>
      <c r="K161" s="17">
        <v>15.138416700000004</v>
      </c>
      <c r="L161" s="18">
        <f t="shared" si="13"/>
        <v>0.09936660978260874</v>
      </c>
      <c r="M161" s="18">
        <f t="shared" si="14"/>
        <v>1.3261183043478264</v>
      </c>
      <c r="N161" s="18">
        <f t="shared" si="15"/>
        <v>0.061812368478260916</v>
      </c>
      <c r="O161" s="18">
        <f t="shared" si="16"/>
        <v>0.5132507934782605</v>
      </c>
      <c r="P161" s="18">
        <f t="shared" si="17"/>
        <v>0.05994205434782605</v>
      </c>
      <c r="Q161" s="18">
        <f t="shared" si="18"/>
        <v>0.1645480076086957</v>
      </c>
    </row>
    <row r="162" spans="1:17" ht="15">
      <c r="A162" s="16" t="s">
        <v>172</v>
      </c>
      <c r="B162" s="16" t="s">
        <v>301</v>
      </c>
      <c r="C162" s="16" t="s">
        <v>387</v>
      </c>
      <c r="D162" s="16" t="s">
        <v>308</v>
      </c>
      <c r="E162" s="16" t="s">
        <v>391</v>
      </c>
      <c r="F162" s="17">
        <v>26.641164000000007</v>
      </c>
      <c r="G162" s="17">
        <v>474.1621499999998</v>
      </c>
      <c r="H162" s="17">
        <v>22.802207700000007</v>
      </c>
      <c r="I162" s="17">
        <v>242.18903100000006</v>
      </c>
      <c r="J162" s="17">
        <v>19.346945399999996</v>
      </c>
      <c r="K162" s="17">
        <v>211.685532</v>
      </c>
      <c r="L162" s="18">
        <f t="shared" si="13"/>
        <v>0.28957786956521747</v>
      </c>
      <c r="M162" s="18">
        <f t="shared" si="14"/>
        <v>5.153936413043477</v>
      </c>
      <c r="N162" s="18">
        <f t="shared" si="15"/>
        <v>0.24785008369565226</v>
      </c>
      <c r="O162" s="18">
        <f t="shared" si="16"/>
        <v>2.632489467391305</v>
      </c>
      <c r="P162" s="18">
        <f t="shared" si="17"/>
        <v>0.21029288478260866</v>
      </c>
      <c r="Q162" s="18">
        <f t="shared" si="18"/>
        <v>2.3009296956521736</v>
      </c>
    </row>
    <row r="163" spans="1:17" ht="15">
      <c r="A163" s="16" t="s">
        <v>173</v>
      </c>
      <c r="B163" s="16" t="s">
        <v>301</v>
      </c>
      <c r="C163" s="16" t="s">
        <v>387</v>
      </c>
      <c r="D163" s="16" t="s">
        <v>308</v>
      </c>
      <c r="E163" s="16" t="s">
        <v>314</v>
      </c>
      <c r="F163" s="17">
        <v>1.875690960000001</v>
      </c>
      <c r="G163" s="17">
        <v>24.8798244</v>
      </c>
      <c r="H163" s="17">
        <v>1.11996282</v>
      </c>
      <c r="I163" s="17">
        <v>14.548281900000003</v>
      </c>
      <c r="J163" s="17">
        <v>0.9536780400000003</v>
      </c>
      <c r="K163" s="17">
        <v>8.5144341</v>
      </c>
      <c r="L163" s="18">
        <f t="shared" si="13"/>
        <v>0.020387945217391314</v>
      </c>
      <c r="M163" s="18">
        <f t="shared" si="14"/>
        <v>0.2704328739130435</v>
      </c>
      <c r="N163" s="18">
        <f t="shared" si="15"/>
        <v>0.012173508913043479</v>
      </c>
      <c r="O163" s="18">
        <f t="shared" si="16"/>
        <v>0.1581334989130435</v>
      </c>
      <c r="P163" s="18">
        <f t="shared" si="17"/>
        <v>0.010366065652173916</v>
      </c>
      <c r="Q163" s="18">
        <f t="shared" si="18"/>
        <v>0.09254819673913044</v>
      </c>
    </row>
    <row r="164" spans="1:17" ht="15">
      <c r="A164" s="16" t="s">
        <v>174</v>
      </c>
      <c r="B164" s="16" t="s">
        <v>301</v>
      </c>
      <c r="C164" s="16" t="s">
        <v>387</v>
      </c>
      <c r="D164" s="16" t="s">
        <v>308</v>
      </c>
      <c r="E164" s="16" t="s">
        <v>348</v>
      </c>
      <c r="F164" s="17">
        <v>17.60635319999999</v>
      </c>
      <c r="G164" s="17">
        <v>175.04774399999994</v>
      </c>
      <c r="H164" s="17">
        <v>9.552592800000008</v>
      </c>
      <c r="I164" s="17">
        <v>98.62692900000008</v>
      </c>
      <c r="J164" s="17">
        <v>7.258634400000001</v>
      </c>
      <c r="K164" s="17">
        <v>44.38523100000002</v>
      </c>
      <c r="L164" s="18">
        <f t="shared" si="13"/>
        <v>0.191373404347826</v>
      </c>
      <c r="M164" s="18">
        <f t="shared" si="14"/>
        <v>1.9026928695652168</v>
      </c>
      <c r="N164" s="18">
        <f t="shared" si="15"/>
        <v>0.1038325304347827</v>
      </c>
      <c r="O164" s="18">
        <f t="shared" si="16"/>
        <v>1.0720318369565225</v>
      </c>
      <c r="P164" s="18">
        <f t="shared" si="17"/>
        <v>0.07889820000000002</v>
      </c>
      <c r="Q164" s="18">
        <f t="shared" si="18"/>
        <v>0.4824481630434785</v>
      </c>
    </row>
    <row r="165" spans="1:17" ht="15">
      <c r="A165" s="16" t="s">
        <v>175</v>
      </c>
      <c r="B165" s="16" t="s">
        <v>301</v>
      </c>
      <c r="C165" s="16" t="s">
        <v>387</v>
      </c>
      <c r="D165" s="16" t="s">
        <v>308</v>
      </c>
      <c r="E165" s="16" t="s">
        <v>349</v>
      </c>
      <c r="F165" s="17">
        <v>45.66406199999998</v>
      </c>
      <c r="G165" s="17">
        <v>629.6786700000002</v>
      </c>
      <c r="H165" s="17">
        <v>29.389555799999997</v>
      </c>
      <c r="I165" s="17">
        <v>339.10388100000006</v>
      </c>
      <c r="J165" s="17">
        <v>25.918160100000012</v>
      </c>
      <c r="K165" s="17">
        <v>165.764208</v>
      </c>
      <c r="L165" s="18">
        <f t="shared" si="13"/>
        <v>0.4963484999999998</v>
      </c>
      <c r="M165" s="18">
        <f t="shared" si="14"/>
        <v>6.84433336956522</v>
      </c>
      <c r="N165" s="18">
        <f t="shared" si="15"/>
        <v>0.31945169347826086</v>
      </c>
      <c r="O165" s="18">
        <f t="shared" si="16"/>
        <v>3.6859117500000007</v>
      </c>
      <c r="P165" s="18">
        <f t="shared" si="17"/>
        <v>0.2817191315217393</v>
      </c>
      <c r="Q165" s="18">
        <f t="shared" si="18"/>
        <v>1.8017848695652174</v>
      </c>
    </row>
    <row r="166" spans="1:17" ht="15">
      <c r="A166" s="16" t="s">
        <v>176</v>
      </c>
      <c r="B166" s="16" t="s">
        <v>301</v>
      </c>
      <c r="C166" s="16" t="s">
        <v>387</v>
      </c>
      <c r="D166" s="16" t="s">
        <v>308</v>
      </c>
      <c r="E166" s="16" t="s">
        <v>350</v>
      </c>
      <c r="F166" s="17">
        <v>90.19679399999997</v>
      </c>
      <c r="G166" s="17">
        <v>418.4589210000001</v>
      </c>
      <c r="H166" s="17">
        <v>53.09057399999999</v>
      </c>
      <c r="I166" s="17">
        <v>289.050039</v>
      </c>
      <c r="J166" s="17">
        <v>31.689379499999998</v>
      </c>
      <c r="K166" s="17">
        <v>175.96166400000004</v>
      </c>
      <c r="L166" s="18">
        <f t="shared" si="13"/>
        <v>0.9803999347826083</v>
      </c>
      <c r="M166" s="18">
        <f t="shared" si="14"/>
        <v>4.548466532608697</v>
      </c>
      <c r="N166" s="18">
        <f t="shared" si="15"/>
        <v>0.577071456521739</v>
      </c>
      <c r="O166" s="18">
        <f t="shared" si="16"/>
        <v>3.1418482500000002</v>
      </c>
      <c r="P166" s="18">
        <f t="shared" si="17"/>
        <v>0.344449777173913</v>
      </c>
      <c r="Q166" s="18">
        <f t="shared" si="18"/>
        <v>1.912626782608696</v>
      </c>
    </row>
    <row r="167" spans="1:17" ht="15">
      <c r="A167" s="16" t="s">
        <v>177</v>
      </c>
      <c r="B167" s="16" t="s">
        <v>301</v>
      </c>
      <c r="C167" s="16" t="s">
        <v>387</v>
      </c>
      <c r="D167" s="16" t="s">
        <v>308</v>
      </c>
      <c r="E167" s="16" t="s">
        <v>392</v>
      </c>
      <c r="F167" s="17">
        <v>37.24040309999999</v>
      </c>
      <c r="G167" s="17">
        <v>539.1325799999998</v>
      </c>
      <c r="H167" s="17">
        <v>24.503440799999996</v>
      </c>
      <c r="I167" s="17">
        <v>258.12749700000006</v>
      </c>
      <c r="J167" s="17">
        <v>22.872342299999993</v>
      </c>
      <c r="K167" s="17">
        <v>119.39741400000001</v>
      </c>
      <c r="L167" s="18">
        <f t="shared" si="13"/>
        <v>0.4047869902173912</v>
      </c>
      <c r="M167" s="18">
        <f t="shared" si="14"/>
        <v>5.860136739130433</v>
      </c>
      <c r="N167" s="18">
        <f t="shared" si="15"/>
        <v>0.26634174782608694</v>
      </c>
      <c r="O167" s="18">
        <f t="shared" si="16"/>
        <v>2.805733663043479</v>
      </c>
      <c r="P167" s="18">
        <f t="shared" si="17"/>
        <v>0.24861241630434774</v>
      </c>
      <c r="Q167" s="18">
        <f t="shared" si="18"/>
        <v>1.2977979782608697</v>
      </c>
    </row>
    <row r="168" spans="1:17" ht="15">
      <c r="A168" s="16" t="s">
        <v>178</v>
      </c>
      <c r="B168" s="16" t="s">
        <v>301</v>
      </c>
      <c r="C168" s="16" t="s">
        <v>387</v>
      </c>
      <c r="D168" s="16" t="s">
        <v>308</v>
      </c>
      <c r="E168" s="16" t="s">
        <v>351</v>
      </c>
      <c r="F168" s="17">
        <v>83.146569</v>
      </c>
      <c r="G168" s="17">
        <v>284.02068899999995</v>
      </c>
      <c r="H168" s="17">
        <v>49.000586999999996</v>
      </c>
      <c r="I168" s="17">
        <v>235.4758980000001</v>
      </c>
      <c r="J168" s="17">
        <v>29.9754315</v>
      </c>
      <c r="K168" s="17">
        <v>193.94936100000007</v>
      </c>
      <c r="L168" s="18">
        <f t="shared" si="13"/>
        <v>0.9037670543478261</v>
      </c>
      <c r="M168" s="18">
        <f t="shared" si="14"/>
        <v>3.0871814021739126</v>
      </c>
      <c r="N168" s="18">
        <f t="shared" si="15"/>
        <v>0.5326150760869565</v>
      </c>
      <c r="O168" s="18">
        <f t="shared" si="16"/>
        <v>2.5595206304347835</v>
      </c>
      <c r="P168" s="18">
        <f t="shared" si="17"/>
        <v>0.32581990760869567</v>
      </c>
      <c r="Q168" s="18">
        <f t="shared" si="18"/>
        <v>2.10814522826087</v>
      </c>
    </row>
    <row r="169" spans="1:17" ht="15">
      <c r="A169" s="16" t="s">
        <v>179</v>
      </c>
      <c r="B169" s="16" t="s">
        <v>301</v>
      </c>
      <c r="C169" s="16" t="s">
        <v>387</v>
      </c>
      <c r="D169" s="16" t="s">
        <v>308</v>
      </c>
      <c r="E169" s="16" t="s">
        <v>393</v>
      </c>
      <c r="F169" s="17">
        <v>4.7291108999999985</v>
      </c>
      <c r="G169" s="17">
        <v>68.89491300000002</v>
      </c>
      <c r="H169" s="17">
        <v>3.1495566599999987</v>
      </c>
      <c r="I169" s="17">
        <v>42.07545</v>
      </c>
      <c r="J169" s="17">
        <v>2.749705800000001</v>
      </c>
      <c r="K169" s="17">
        <v>27.218510099999992</v>
      </c>
      <c r="L169" s="18">
        <f t="shared" si="13"/>
        <v>0.05140337934782607</v>
      </c>
      <c r="M169" s="18">
        <f t="shared" si="14"/>
        <v>0.7488577500000002</v>
      </c>
      <c r="N169" s="18">
        <f t="shared" si="15"/>
        <v>0.034234311521739114</v>
      </c>
      <c r="O169" s="18">
        <f t="shared" si="16"/>
        <v>0.45734184782608694</v>
      </c>
      <c r="P169" s="18">
        <f t="shared" si="17"/>
        <v>0.029888106521739143</v>
      </c>
      <c r="Q169" s="18">
        <f t="shared" si="18"/>
        <v>0.2958533706521738</v>
      </c>
    </row>
    <row r="170" spans="1:17" ht="15">
      <c r="A170" s="16" t="s">
        <v>180</v>
      </c>
      <c r="B170" s="16" t="s">
        <v>301</v>
      </c>
      <c r="C170" s="16" t="s">
        <v>387</v>
      </c>
      <c r="D170" s="16" t="s">
        <v>308</v>
      </c>
      <c r="E170" s="16" t="s">
        <v>352</v>
      </c>
      <c r="F170" s="17">
        <v>0.27108100199999985</v>
      </c>
      <c r="G170" s="17">
        <v>0.9121612199999998</v>
      </c>
      <c r="H170" s="17">
        <v>0.17479360799999993</v>
      </c>
      <c r="I170" s="17">
        <v>0.7672502399999994</v>
      </c>
      <c r="J170" s="17">
        <v>0.10798034100000009</v>
      </c>
      <c r="K170" s="17">
        <v>0.6323875800000003</v>
      </c>
      <c r="L170" s="18">
        <f t="shared" si="13"/>
        <v>0.002946532630434781</v>
      </c>
      <c r="M170" s="18">
        <f t="shared" si="14"/>
        <v>0.009914795869565216</v>
      </c>
      <c r="N170" s="18">
        <f t="shared" si="15"/>
        <v>0.0018999305217391297</v>
      </c>
      <c r="O170" s="18">
        <f t="shared" si="16"/>
        <v>0.008339676521739125</v>
      </c>
      <c r="P170" s="18">
        <f t="shared" si="17"/>
        <v>0.001173699358695653</v>
      </c>
      <c r="Q170" s="18">
        <f t="shared" si="18"/>
        <v>0.006873778043478264</v>
      </c>
    </row>
    <row r="171" spans="1:17" ht="15">
      <c r="A171" s="16" t="s">
        <v>181</v>
      </c>
      <c r="B171" s="16" t="s">
        <v>301</v>
      </c>
      <c r="C171" s="16" t="s">
        <v>387</v>
      </c>
      <c r="D171" s="16" t="s">
        <v>308</v>
      </c>
      <c r="E171" s="16" t="s">
        <v>353</v>
      </c>
      <c r="F171" s="17">
        <v>4.940255400000002</v>
      </c>
      <c r="G171" s="17">
        <v>66.209991</v>
      </c>
      <c r="H171" s="17">
        <v>3.12378087</v>
      </c>
      <c r="I171" s="17">
        <v>40.71406890000001</v>
      </c>
      <c r="J171" s="17">
        <v>2.6637257400000003</v>
      </c>
      <c r="K171" s="17">
        <v>22.065262200000003</v>
      </c>
      <c r="L171" s="18">
        <f t="shared" si="13"/>
        <v>0.05369842826086958</v>
      </c>
      <c r="M171" s="18">
        <f t="shared" si="14"/>
        <v>0.7196738152173914</v>
      </c>
      <c r="N171" s="18">
        <f t="shared" si="15"/>
        <v>0.03395413989130435</v>
      </c>
      <c r="O171" s="18">
        <f t="shared" si="16"/>
        <v>0.4425442271739131</v>
      </c>
      <c r="P171" s="18">
        <f t="shared" si="17"/>
        <v>0.028953540652173915</v>
      </c>
      <c r="Q171" s="18">
        <f t="shared" si="18"/>
        <v>0.23983980652173917</v>
      </c>
    </row>
    <row r="172" spans="1:17" ht="15">
      <c r="A172" s="16" t="s">
        <v>182</v>
      </c>
      <c r="B172" s="16" t="s">
        <v>301</v>
      </c>
      <c r="C172" s="16" t="s">
        <v>387</v>
      </c>
      <c r="D172" s="16" t="s">
        <v>315</v>
      </c>
      <c r="E172" s="16" t="s">
        <v>354</v>
      </c>
      <c r="F172" s="17">
        <v>2.2166765099999997</v>
      </c>
      <c r="G172" s="17">
        <v>7.9590021</v>
      </c>
      <c r="H172" s="17">
        <v>1.5164024099999998</v>
      </c>
      <c r="I172" s="17">
        <v>6.7207031999999955</v>
      </c>
      <c r="J172" s="17">
        <v>0.9390631200000004</v>
      </c>
      <c r="K172" s="17">
        <v>5.781436800000002</v>
      </c>
      <c r="L172" s="18">
        <f t="shared" si="13"/>
        <v>0.024094309891304344</v>
      </c>
      <c r="M172" s="18">
        <f t="shared" si="14"/>
        <v>0.08651089239130436</v>
      </c>
      <c r="N172" s="18">
        <f t="shared" si="15"/>
        <v>0.016482634891304346</v>
      </c>
      <c r="O172" s="18">
        <f t="shared" si="16"/>
        <v>0.07305112173913039</v>
      </c>
      <c r="P172" s="18">
        <f t="shared" si="17"/>
        <v>0.01020720782608696</v>
      </c>
      <c r="Q172" s="18">
        <f t="shared" si="18"/>
        <v>0.0628417043478261</v>
      </c>
    </row>
    <row r="173" spans="1:17" ht="15">
      <c r="A173" s="16" t="s">
        <v>183</v>
      </c>
      <c r="B173" s="16" t="s">
        <v>301</v>
      </c>
      <c r="C173" s="16" t="s">
        <v>387</v>
      </c>
      <c r="D173" s="16" t="s">
        <v>315</v>
      </c>
      <c r="E173" s="16" t="s">
        <v>355</v>
      </c>
      <c r="F173" s="17">
        <v>6.690339000000002</v>
      </c>
      <c r="G173" s="17">
        <v>76.20608399999999</v>
      </c>
      <c r="H173" s="17">
        <v>3.2634678900000007</v>
      </c>
      <c r="I173" s="17">
        <v>30.30978630000001</v>
      </c>
      <c r="J173" s="17">
        <v>3.5888315999999985</v>
      </c>
      <c r="K173" s="17">
        <v>26.0079993</v>
      </c>
      <c r="L173" s="18">
        <f t="shared" si="13"/>
        <v>0.07272107608695653</v>
      </c>
      <c r="M173" s="18">
        <f t="shared" si="14"/>
        <v>0.8283269999999999</v>
      </c>
      <c r="N173" s="18">
        <f t="shared" si="15"/>
        <v>0.035472477065217396</v>
      </c>
      <c r="O173" s="18">
        <f t="shared" si="16"/>
        <v>0.32945419891304356</v>
      </c>
      <c r="P173" s="18">
        <f t="shared" si="17"/>
        <v>0.03900903913043476</v>
      </c>
      <c r="Q173" s="18">
        <f t="shared" si="18"/>
        <v>0.2826956445652174</v>
      </c>
    </row>
    <row r="174" spans="1:17" ht="15">
      <c r="A174" s="16" t="s">
        <v>184</v>
      </c>
      <c r="B174" s="16" t="s">
        <v>301</v>
      </c>
      <c r="C174" s="16" t="s">
        <v>387</v>
      </c>
      <c r="D174" s="16" t="s">
        <v>315</v>
      </c>
      <c r="E174" s="16" t="s">
        <v>316</v>
      </c>
      <c r="F174" s="17">
        <v>3.21198882</v>
      </c>
      <c r="G174" s="17">
        <v>39.24319140000001</v>
      </c>
      <c r="H174" s="17">
        <v>1.809941279999999</v>
      </c>
      <c r="I174" s="17">
        <v>17.975085000000004</v>
      </c>
      <c r="J174" s="17">
        <v>1.6873615200000003</v>
      </c>
      <c r="K174" s="17">
        <v>8.904677700000004</v>
      </c>
      <c r="L174" s="18">
        <f t="shared" si="13"/>
        <v>0.03491292195652174</v>
      </c>
      <c r="M174" s="18">
        <f t="shared" si="14"/>
        <v>0.42655642826086965</v>
      </c>
      <c r="N174" s="18">
        <f t="shared" si="15"/>
        <v>0.019673274782608684</v>
      </c>
      <c r="O174" s="18">
        <f t="shared" si="16"/>
        <v>0.1953813586956522</v>
      </c>
      <c r="P174" s="18">
        <f t="shared" si="17"/>
        <v>0.018340886086956526</v>
      </c>
      <c r="Q174" s="18">
        <f t="shared" si="18"/>
        <v>0.09678997500000004</v>
      </c>
    </row>
    <row r="175" spans="1:17" ht="15">
      <c r="A175" s="16" t="s">
        <v>185</v>
      </c>
      <c r="B175" s="16" t="s">
        <v>301</v>
      </c>
      <c r="C175" s="16" t="s">
        <v>387</v>
      </c>
      <c r="D175" s="16" t="s">
        <v>315</v>
      </c>
      <c r="E175" s="16" t="s">
        <v>317</v>
      </c>
      <c r="F175" s="17">
        <v>3.7049587200000014</v>
      </c>
      <c r="G175" s="17">
        <v>44.5534908</v>
      </c>
      <c r="H175" s="17">
        <v>2.2531933799999995</v>
      </c>
      <c r="I175" s="17">
        <v>23.77143749999999</v>
      </c>
      <c r="J175" s="17">
        <v>1.8269745300000007</v>
      </c>
      <c r="K175" s="17">
        <v>10.489278899999999</v>
      </c>
      <c r="L175" s="18">
        <f t="shared" si="13"/>
        <v>0.04027129043478262</v>
      </c>
      <c r="M175" s="18">
        <f t="shared" si="14"/>
        <v>0.4842770739130435</v>
      </c>
      <c r="N175" s="18">
        <f t="shared" si="15"/>
        <v>0.02449123239130434</v>
      </c>
      <c r="O175" s="18">
        <f t="shared" si="16"/>
        <v>0.2583851902173912</v>
      </c>
      <c r="P175" s="18">
        <f t="shared" si="17"/>
        <v>0.019858418804347834</v>
      </c>
      <c r="Q175" s="18">
        <f t="shared" si="18"/>
        <v>0.11401390108695651</v>
      </c>
    </row>
    <row r="176" spans="1:17" ht="15">
      <c r="A176" s="16" t="s">
        <v>186</v>
      </c>
      <c r="B176" s="16" t="s">
        <v>301</v>
      </c>
      <c r="C176" s="16" t="s">
        <v>387</v>
      </c>
      <c r="D176" s="16" t="s">
        <v>315</v>
      </c>
      <c r="E176" s="16" t="s">
        <v>356</v>
      </c>
      <c r="F176" s="17">
        <v>0.4058561579999997</v>
      </c>
      <c r="G176" s="17">
        <v>2.2244937599999983</v>
      </c>
      <c r="H176" s="17">
        <v>0.2749815329999997</v>
      </c>
      <c r="I176" s="17">
        <v>1.60842318</v>
      </c>
      <c r="J176" s="17">
        <v>0.18329839500000009</v>
      </c>
      <c r="K176" s="17">
        <v>1.1199864299999993</v>
      </c>
      <c r="L176" s="18">
        <f t="shared" si="13"/>
        <v>0.004411479978260866</v>
      </c>
      <c r="M176" s="18">
        <f t="shared" si="14"/>
        <v>0.02417927999999998</v>
      </c>
      <c r="N176" s="18">
        <f t="shared" si="15"/>
        <v>0.002988929706521736</v>
      </c>
      <c r="O176" s="18">
        <f t="shared" si="16"/>
        <v>0.01748286065217391</v>
      </c>
      <c r="P176" s="18">
        <f t="shared" si="17"/>
        <v>0.001992373858695653</v>
      </c>
      <c r="Q176" s="18">
        <f t="shared" si="18"/>
        <v>0.012173765543478253</v>
      </c>
    </row>
    <row r="177" spans="1:17" ht="15">
      <c r="A177" s="16" t="s">
        <v>187</v>
      </c>
      <c r="B177" s="16" t="s">
        <v>301</v>
      </c>
      <c r="C177" s="16" t="s">
        <v>387</v>
      </c>
      <c r="D177" s="16" t="s">
        <v>315</v>
      </c>
      <c r="E177" s="16" t="s">
        <v>357</v>
      </c>
      <c r="F177" s="17">
        <v>14.409433499999995</v>
      </c>
      <c r="G177" s="17">
        <v>154.61449499999986</v>
      </c>
      <c r="H177" s="17">
        <v>7.517267399999996</v>
      </c>
      <c r="I177" s="17">
        <v>123.99370800000007</v>
      </c>
      <c r="J177" s="17">
        <v>7.126806899999998</v>
      </c>
      <c r="K177" s="17">
        <v>135.52352399999995</v>
      </c>
      <c r="L177" s="18">
        <f t="shared" si="13"/>
        <v>0.156624277173913</v>
      </c>
      <c r="M177" s="18">
        <f t="shared" si="14"/>
        <v>1.6805923369565203</v>
      </c>
      <c r="N177" s="18">
        <f t="shared" si="15"/>
        <v>0.08170942826086952</v>
      </c>
      <c r="O177" s="18">
        <f t="shared" si="16"/>
        <v>1.3477576956521746</v>
      </c>
      <c r="P177" s="18">
        <f t="shared" si="17"/>
        <v>0.07746529239130433</v>
      </c>
      <c r="Q177" s="18">
        <f t="shared" si="18"/>
        <v>1.473081782608695</v>
      </c>
    </row>
    <row r="178" spans="1:17" ht="15">
      <c r="A178" s="16" t="s">
        <v>188</v>
      </c>
      <c r="B178" s="16" t="s">
        <v>301</v>
      </c>
      <c r="C178" s="16" t="s">
        <v>387</v>
      </c>
      <c r="D178" s="16" t="s">
        <v>315</v>
      </c>
      <c r="E178" s="16" t="s">
        <v>358</v>
      </c>
      <c r="F178" s="17">
        <v>3.915811169999999</v>
      </c>
      <c r="G178" s="17">
        <v>48.17275049999999</v>
      </c>
      <c r="H178" s="17">
        <v>2.2535925000000003</v>
      </c>
      <c r="I178" s="17">
        <v>15.550611000000002</v>
      </c>
      <c r="J178" s="17">
        <v>2.3838740100000004</v>
      </c>
      <c r="K178" s="17">
        <v>6.793204199999999</v>
      </c>
      <c r="L178" s="18">
        <f t="shared" si="13"/>
        <v>0.042563164891304336</v>
      </c>
      <c r="M178" s="18">
        <f t="shared" si="14"/>
        <v>0.5236168532608695</v>
      </c>
      <c r="N178" s="18">
        <f t="shared" si="15"/>
        <v>0.024495570652173917</v>
      </c>
      <c r="O178" s="18">
        <f t="shared" si="16"/>
        <v>0.16902838043478263</v>
      </c>
      <c r="P178" s="18">
        <f t="shared" si="17"/>
        <v>0.025911674021739134</v>
      </c>
      <c r="Q178" s="18">
        <f t="shared" si="18"/>
        <v>0.07383917608695652</v>
      </c>
    </row>
    <row r="179" spans="1:17" ht="15">
      <c r="A179" s="16" t="s">
        <v>189</v>
      </c>
      <c r="B179" s="16" t="s">
        <v>301</v>
      </c>
      <c r="C179" s="16" t="s">
        <v>387</v>
      </c>
      <c r="D179" s="16" t="s">
        <v>318</v>
      </c>
      <c r="E179" s="16" t="s">
        <v>326</v>
      </c>
      <c r="F179" s="17">
        <v>0.0031700921399999984</v>
      </c>
      <c r="G179" s="17">
        <v>0.01786736399999999</v>
      </c>
      <c r="H179" s="17">
        <v>0.00271123302</v>
      </c>
      <c r="I179" s="17">
        <v>0.019018712699999992</v>
      </c>
      <c r="J179" s="17">
        <v>0.002197815089999999</v>
      </c>
      <c r="K179" s="17">
        <v>0.01897102379999999</v>
      </c>
      <c r="L179" s="18">
        <f t="shared" si="13"/>
        <v>3.445752326086955E-05</v>
      </c>
      <c r="M179" s="18">
        <f t="shared" si="14"/>
        <v>0.00019421047826086946</v>
      </c>
      <c r="N179" s="18">
        <f t="shared" si="15"/>
        <v>2.9469924130434783E-05</v>
      </c>
      <c r="O179" s="18">
        <f t="shared" si="16"/>
        <v>0.00020672513804347818</v>
      </c>
      <c r="P179" s="18">
        <f t="shared" si="17"/>
        <v>2.3889294456521728E-05</v>
      </c>
      <c r="Q179" s="18">
        <f t="shared" si="18"/>
        <v>0.0002062067804347825</v>
      </c>
    </row>
    <row r="180" spans="1:17" ht="15">
      <c r="A180" s="16" t="s">
        <v>190</v>
      </c>
      <c r="B180" s="16" t="s">
        <v>301</v>
      </c>
      <c r="C180" s="16" t="s">
        <v>387</v>
      </c>
      <c r="D180" s="16" t="s">
        <v>318</v>
      </c>
      <c r="E180" s="16" t="s">
        <v>328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8">
        <f t="shared" si="13"/>
        <v>0</v>
      </c>
      <c r="M180" s="18">
        <f t="shared" si="14"/>
        <v>0</v>
      </c>
      <c r="N180" s="18">
        <f t="shared" si="15"/>
        <v>0</v>
      </c>
      <c r="O180" s="18">
        <f t="shared" si="16"/>
        <v>0</v>
      </c>
      <c r="P180" s="18">
        <f t="shared" si="17"/>
        <v>0</v>
      </c>
      <c r="Q180" s="18">
        <f t="shared" si="18"/>
        <v>0</v>
      </c>
    </row>
    <row r="181" spans="1:17" ht="15">
      <c r="A181" s="16" t="s">
        <v>191</v>
      </c>
      <c r="B181" s="16" t="s">
        <v>301</v>
      </c>
      <c r="C181" s="16" t="s">
        <v>387</v>
      </c>
      <c r="D181" s="16" t="s">
        <v>318</v>
      </c>
      <c r="E181" s="16" t="s">
        <v>363</v>
      </c>
      <c r="F181" s="17">
        <v>15.063963300000012</v>
      </c>
      <c r="G181" s="17">
        <v>103.73049299999998</v>
      </c>
      <c r="H181" s="17">
        <v>9.8759058</v>
      </c>
      <c r="I181" s="17">
        <v>105.61964999999996</v>
      </c>
      <c r="J181" s="17">
        <v>9.103645650000002</v>
      </c>
      <c r="K181" s="17">
        <v>109.83717300000006</v>
      </c>
      <c r="L181" s="18">
        <f t="shared" si="13"/>
        <v>0.16373873152173926</v>
      </c>
      <c r="M181" s="18">
        <f t="shared" si="14"/>
        <v>1.127505358695652</v>
      </c>
      <c r="N181" s="18">
        <f t="shared" si="15"/>
        <v>0.10734680217391304</v>
      </c>
      <c r="O181" s="18">
        <f t="shared" si="16"/>
        <v>1.1480396739130432</v>
      </c>
      <c r="P181" s="18">
        <f t="shared" si="17"/>
        <v>0.09895267010869568</v>
      </c>
      <c r="Q181" s="18">
        <f t="shared" si="18"/>
        <v>1.193882315217392</v>
      </c>
    </row>
    <row r="182" spans="1:17" ht="15">
      <c r="A182" s="16" t="s">
        <v>192</v>
      </c>
      <c r="B182" s="16" t="s">
        <v>301</v>
      </c>
      <c r="C182" s="16" t="s">
        <v>387</v>
      </c>
      <c r="D182" s="16" t="s">
        <v>318</v>
      </c>
      <c r="E182" s="16" t="s">
        <v>366</v>
      </c>
      <c r="F182" s="17">
        <v>3.1554140699999995</v>
      </c>
      <c r="G182" s="17">
        <v>21.008370599999985</v>
      </c>
      <c r="H182" s="17">
        <v>2.4159660600000015</v>
      </c>
      <c r="I182" s="17">
        <v>22.484238300000005</v>
      </c>
      <c r="J182" s="17">
        <v>2.7050141400000003</v>
      </c>
      <c r="K182" s="17">
        <v>25.89366659999999</v>
      </c>
      <c r="L182" s="18">
        <f t="shared" si="13"/>
        <v>0.034297979021739124</v>
      </c>
      <c r="M182" s="18">
        <f t="shared" si="14"/>
        <v>0.22835185434782593</v>
      </c>
      <c r="N182" s="18">
        <f t="shared" si="15"/>
        <v>0.02626050065217393</v>
      </c>
      <c r="O182" s="18">
        <f t="shared" si="16"/>
        <v>0.24439389456521746</v>
      </c>
      <c r="P182" s="18">
        <f t="shared" si="17"/>
        <v>0.029402327608695655</v>
      </c>
      <c r="Q182" s="18">
        <f t="shared" si="18"/>
        <v>0.28145289782608685</v>
      </c>
    </row>
    <row r="183" spans="1:17" ht="15">
      <c r="A183" s="16" t="s">
        <v>193</v>
      </c>
      <c r="B183" s="16" t="s">
        <v>301</v>
      </c>
      <c r="C183" s="16" t="s">
        <v>387</v>
      </c>
      <c r="D183" s="16" t="s">
        <v>318</v>
      </c>
      <c r="E183" s="16" t="s">
        <v>367</v>
      </c>
      <c r="F183" s="17">
        <v>15.67546680000001</v>
      </c>
      <c r="G183" s="17">
        <v>158.294151</v>
      </c>
      <c r="H183" s="17">
        <v>11.946962100000002</v>
      </c>
      <c r="I183" s="17">
        <v>129.63397799999998</v>
      </c>
      <c r="J183" s="17">
        <v>9.596399700000001</v>
      </c>
      <c r="K183" s="17">
        <v>91.55958600000004</v>
      </c>
      <c r="L183" s="18">
        <f t="shared" si="13"/>
        <v>0.17038550869565228</v>
      </c>
      <c r="M183" s="18">
        <f t="shared" si="14"/>
        <v>1.7205885978260869</v>
      </c>
      <c r="N183" s="18">
        <f t="shared" si="15"/>
        <v>0.1298582836956522</v>
      </c>
      <c r="O183" s="18">
        <f t="shared" si="16"/>
        <v>1.4090649782608693</v>
      </c>
      <c r="P183" s="18">
        <f t="shared" si="17"/>
        <v>0.10430869239130436</v>
      </c>
      <c r="Q183" s="18">
        <f t="shared" si="18"/>
        <v>0.9952128913043482</v>
      </c>
    </row>
    <row r="184" spans="1:17" ht="15">
      <c r="A184" s="16" t="s">
        <v>194</v>
      </c>
      <c r="B184" s="16" t="s">
        <v>301</v>
      </c>
      <c r="C184" s="16" t="s">
        <v>387</v>
      </c>
      <c r="D184" s="16" t="s">
        <v>318</v>
      </c>
      <c r="E184" s="16" t="s">
        <v>329</v>
      </c>
      <c r="F184" s="17">
        <v>1.2858816300000004</v>
      </c>
      <c r="G184" s="17">
        <v>14.749820400000004</v>
      </c>
      <c r="H184" s="17">
        <v>0.8686469639999995</v>
      </c>
      <c r="I184" s="17">
        <v>10.626409200000007</v>
      </c>
      <c r="J184" s="17">
        <v>0.8558375879999999</v>
      </c>
      <c r="K184" s="17">
        <v>8.559549750000006</v>
      </c>
      <c r="L184" s="18">
        <f t="shared" si="13"/>
        <v>0.013976974239130439</v>
      </c>
      <c r="M184" s="18">
        <f t="shared" si="14"/>
        <v>0.16032413478260873</v>
      </c>
      <c r="N184" s="18">
        <f t="shared" si="15"/>
        <v>0.009441814826086952</v>
      </c>
      <c r="O184" s="18">
        <f t="shared" si="16"/>
        <v>0.11550444782608703</v>
      </c>
      <c r="P184" s="18">
        <f t="shared" si="17"/>
        <v>0.009302582478260869</v>
      </c>
      <c r="Q184" s="18">
        <f t="shared" si="18"/>
        <v>0.0930385842391305</v>
      </c>
    </row>
    <row r="185" spans="1:17" ht="15">
      <c r="A185" s="16" t="s">
        <v>195</v>
      </c>
      <c r="B185" s="16" t="s">
        <v>301</v>
      </c>
      <c r="C185" s="16" t="s">
        <v>387</v>
      </c>
      <c r="D185" s="16" t="s">
        <v>318</v>
      </c>
      <c r="E185" s="16" t="s">
        <v>369</v>
      </c>
      <c r="F185" s="17">
        <v>0.057782044500000046</v>
      </c>
      <c r="G185" s="17">
        <v>0.422637453</v>
      </c>
      <c r="H185" s="17">
        <v>0.044323677900000025</v>
      </c>
      <c r="I185" s="17">
        <v>0.4137135659999998</v>
      </c>
      <c r="J185" s="17">
        <v>0.03783083760000001</v>
      </c>
      <c r="K185" s="17">
        <v>0.40420589700000004</v>
      </c>
      <c r="L185" s="18">
        <f t="shared" si="13"/>
        <v>0.0006280657010869571</v>
      </c>
      <c r="M185" s="18">
        <f t="shared" si="14"/>
        <v>0.004593885358695652</v>
      </c>
      <c r="N185" s="18">
        <f t="shared" si="15"/>
        <v>0.00048177910760869593</v>
      </c>
      <c r="O185" s="18">
        <f t="shared" si="16"/>
        <v>0.004496886586956519</v>
      </c>
      <c r="P185" s="18">
        <f t="shared" si="17"/>
        <v>0.0004112047565217392</v>
      </c>
      <c r="Q185" s="18">
        <f t="shared" si="18"/>
        <v>0.0043935423586956525</v>
      </c>
    </row>
    <row r="186" spans="1:17" ht="15">
      <c r="A186" s="16" t="s">
        <v>196</v>
      </c>
      <c r="B186" s="16" t="s">
        <v>301</v>
      </c>
      <c r="C186" s="16" t="s">
        <v>387</v>
      </c>
      <c r="D186" s="16" t="s">
        <v>330</v>
      </c>
      <c r="E186" s="16" t="s">
        <v>370</v>
      </c>
      <c r="F186" s="17">
        <v>0.00015181824090000002</v>
      </c>
      <c r="G186" s="17">
        <v>0.0009097834619999996</v>
      </c>
      <c r="H186" s="17">
        <v>0.00012210499650000005</v>
      </c>
      <c r="I186" s="17">
        <v>0.0008868869849999997</v>
      </c>
      <c r="J186" s="17">
        <v>0.00013548976439999995</v>
      </c>
      <c r="K186" s="17">
        <v>0.000994795092</v>
      </c>
      <c r="L186" s="18">
        <f t="shared" si="13"/>
        <v>1.6501982706521743E-06</v>
      </c>
      <c r="M186" s="18">
        <f t="shared" si="14"/>
        <v>9.88895067391304E-06</v>
      </c>
      <c r="N186" s="18">
        <f t="shared" si="15"/>
        <v>1.3272282228260876E-06</v>
      </c>
      <c r="O186" s="18">
        <f t="shared" si="16"/>
        <v>9.64007592391304E-06</v>
      </c>
      <c r="P186" s="18">
        <f t="shared" si="17"/>
        <v>1.4727148304347821E-06</v>
      </c>
      <c r="Q186" s="18">
        <f t="shared" si="18"/>
        <v>1.0812990130434782E-05</v>
      </c>
    </row>
    <row r="187" spans="1:17" ht="15">
      <c r="A187" s="16" t="s">
        <v>197</v>
      </c>
      <c r="B187" s="16" t="s">
        <v>301</v>
      </c>
      <c r="C187" s="16" t="s">
        <v>387</v>
      </c>
      <c r="D187" s="16" t="s">
        <v>330</v>
      </c>
      <c r="E187" s="16" t="s">
        <v>371</v>
      </c>
      <c r="F187" s="17">
        <v>4.8722810700000005</v>
      </c>
      <c r="G187" s="17">
        <v>48.21396090000001</v>
      </c>
      <c r="H187" s="17">
        <v>2.85459771</v>
      </c>
      <c r="I187" s="17">
        <v>31.8965475</v>
      </c>
      <c r="J187" s="17">
        <v>2.103030629999999</v>
      </c>
      <c r="K187" s="17">
        <v>19.645567379999992</v>
      </c>
      <c r="L187" s="18">
        <f t="shared" si="13"/>
        <v>0.052959576847826095</v>
      </c>
      <c r="M187" s="18">
        <f t="shared" si="14"/>
        <v>0.5240647923913044</v>
      </c>
      <c r="N187" s="18">
        <f t="shared" si="15"/>
        <v>0.031028235978260873</v>
      </c>
      <c r="O187" s="18">
        <f t="shared" si="16"/>
        <v>0.3467016032608696</v>
      </c>
      <c r="P187" s="18">
        <f t="shared" si="17"/>
        <v>0.022859028586956508</v>
      </c>
      <c r="Q187" s="18">
        <f t="shared" si="18"/>
        <v>0.21353877586956513</v>
      </c>
    </row>
    <row r="188" spans="1:17" ht="15">
      <c r="A188" s="16" t="s">
        <v>198</v>
      </c>
      <c r="B188" s="16" t="s">
        <v>301</v>
      </c>
      <c r="C188" s="16" t="s">
        <v>387</v>
      </c>
      <c r="D188" s="16" t="s">
        <v>330</v>
      </c>
      <c r="E188" s="16" t="s">
        <v>372</v>
      </c>
      <c r="F188" s="17">
        <v>0.4391399279999998</v>
      </c>
      <c r="G188" s="17">
        <v>5.022702149999999</v>
      </c>
      <c r="H188" s="17">
        <v>0.317193729</v>
      </c>
      <c r="I188" s="17">
        <v>3.53067783</v>
      </c>
      <c r="J188" s="17">
        <v>0.2443075071000001</v>
      </c>
      <c r="K188" s="17">
        <v>2.290927367999999</v>
      </c>
      <c r="L188" s="18">
        <f t="shared" si="13"/>
        <v>0.00477326008695652</v>
      </c>
      <c r="M188" s="18">
        <f t="shared" si="14"/>
        <v>0.05459458858695651</v>
      </c>
      <c r="N188" s="18">
        <f t="shared" si="15"/>
        <v>0.0034477579239130434</v>
      </c>
      <c r="O188" s="18">
        <f t="shared" si="16"/>
        <v>0.03837693293478261</v>
      </c>
      <c r="P188" s="18">
        <f t="shared" si="17"/>
        <v>0.00265551638152174</v>
      </c>
      <c r="Q188" s="18">
        <f t="shared" si="18"/>
        <v>0.024901384434782597</v>
      </c>
    </row>
    <row r="189" spans="1:17" ht="15">
      <c r="A189" s="16" t="s">
        <v>199</v>
      </c>
      <c r="B189" s="16" t="s">
        <v>301</v>
      </c>
      <c r="C189" s="16" t="s">
        <v>387</v>
      </c>
      <c r="D189" s="16" t="s">
        <v>330</v>
      </c>
      <c r="E189" s="16" t="s">
        <v>373</v>
      </c>
      <c r="F189" s="17">
        <v>0.004007128020000001</v>
      </c>
      <c r="G189" s="17">
        <v>0.02368064807999999</v>
      </c>
      <c r="H189" s="17">
        <v>0.0024848206829999994</v>
      </c>
      <c r="I189" s="17">
        <v>0.01983328538999999</v>
      </c>
      <c r="J189" s="17">
        <v>0.0016946344379999995</v>
      </c>
      <c r="K189" s="17">
        <v>0.01592168697</v>
      </c>
      <c r="L189" s="18">
        <f t="shared" si="13"/>
        <v>4.35557393478261E-05</v>
      </c>
      <c r="M189" s="18">
        <f t="shared" si="14"/>
        <v>0.0002573983486956521</v>
      </c>
      <c r="N189" s="18">
        <f t="shared" si="15"/>
        <v>2.70089204673913E-05</v>
      </c>
      <c r="O189" s="18">
        <f t="shared" si="16"/>
        <v>0.00021557918902173902</v>
      </c>
      <c r="P189" s="18">
        <f t="shared" si="17"/>
        <v>1.8419939543478256E-05</v>
      </c>
      <c r="Q189" s="18">
        <f t="shared" si="18"/>
        <v>0.00017306181489130435</v>
      </c>
    </row>
    <row r="190" spans="1:17" ht="15">
      <c r="A190" s="16" t="s">
        <v>200</v>
      </c>
      <c r="B190" s="16" t="s">
        <v>301</v>
      </c>
      <c r="C190" s="16" t="s">
        <v>387</v>
      </c>
      <c r="D190" s="16" t="s">
        <v>330</v>
      </c>
      <c r="E190" s="16" t="s">
        <v>374</v>
      </c>
      <c r="F190" s="17">
        <v>0.0006700571310000003</v>
      </c>
      <c r="G190" s="17">
        <v>0.004728169619999999</v>
      </c>
      <c r="H190" s="17">
        <v>0.0004245026220000001</v>
      </c>
      <c r="I190" s="17">
        <v>0.0034216571700000013</v>
      </c>
      <c r="J190" s="17">
        <v>0.00028414067699999984</v>
      </c>
      <c r="K190" s="17">
        <v>0.002144005014</v>
      </c>
      <c r="L190" s="18">
        <f t="shared" si="13"/>
        <v>7.2832296847826115E-06</v>
      </c>
      <c r="M190" s="18">
        <f t="shared" si="14"/>
        <v>5.1393148043478254E-05</v>
      </c>
      <c r="N190" s="18">
        <f t="shared" si="15"/>
        <v>4.61415893478261E-06</v>
      </c>
      <c r="O190" s="18">
        <f t="shared" si="16"/>
        <v>3.719192576086958E-05</v>
      </c>
      <c r="P190" s="18">
        <f t="shared" si="17"/>
        <v>3.0884856195652155E-06</v>
      </c>
      <c r="Q190" s="18">
        <f t="shared" si="18"/>
        <v>2.3304402326086955E-05</v>
      </c>
    </row>
    <row r="191" spans="1:17" ht="15">
      <c r="A191" s="16" t="s">
        <v>201</v>
      </c>
      <c r="B191" s="16" t="s">
        <v>301</v>
      </c>
      <c r="C191" s="16" t="s">
        <v>387</v>
      </c>
      <c r="D191" s="16" t="s">
        <v>330</v>
      </c>
      <c r="E191" s="16" t="s">
        <v>331</v>
      </c>
      <c r="F191" s="17">
        <v>0.05485493279999997</v>
      </c>
      <c r="G191" s="17">
        <v>0.3800930099999998</v>
      </c>
      <c r="H191" s="17">
        <v>0.0322000587</v>
      </c>
      <c r="I191" s="17">
        <v>0.28616981699999977</v>
      </c>
      <c r="J191" s="17">
        <v>0.02279364513000001</v>
      </c>
      <c r="K191" s="17">
        <v>0.19110873899999994</v>
      </c>
      <c r="L191" s="18">
        <f t="shared" si="13"/>
        <v>0.0005962492695652171</v>
      </c>
      <c r="M191" s="18">
        <f t="shared" si="14"/>
        <v>0.004131445760869563</v>
      </c>
      <c r="N191" s="18">
        <f t="shared" si="15"/>
        <v>0.00035000063804347824</v>
      </c>
      <c r="O191" s="18">
        <f t="shared" si="16"/>
        <v>0.0031105414891304324</v>
      </c>
      <c r="P191" s="18">
        <f t="shared" si="17"/>
        <v>0.0002477570122826088</v>
      </c>
      <c r="Q191" s="18">
        <f t="shared" si="18"/>
        <v>0.0020772689021739126</v>
      </c>
    </row>
    <row r="192" spans="1:17" ht="15">
      <c r="A192" s="16" t="s">
        <v>202</v>
      </c>
      <c r="B192" s="16" t="s">
        <v>301</v>
      </c>
      <c r="C192" s="16" t="s">
        <v>387</v>
      </c>
      <c r="D192" s="16" t="s">
        <v>330</v>
      </c>
      <c r="E192" s="16" t="s">
        <v>375</v>
      </c>
      <c r="F192" s="17">
        <v>3.887916539999999E-05</v>
      </c>
      <c r="G192" s="17">
        <v>0.0003953243880000002</v>
      </c>
      <c r="H192" s="17">
        <v>2.5896778229999988E-05</v>
      </c>
      <c r="I192" s="17">
        <v>0.0002955176700000001</v>
      </c>
      <c r="J192" s="17">
        <v>2.0044671749999996E-05</v>
      </c>
      <c r="K192" s="17">
        <v>0.0001980951255</v>
      </c>
      <c r="L192" s="18">
        <f t="shared" si="13"/>
        <v>4.225996239130434E-07</v>
      </c>
      <c r="M192" s="18">
        <f t="shared" si="14"/>
        <v>4.297004217391306E-06</v>
      </c>
      <c r="N192" s="18">
        <f t="shared" si="15"/>
        <v>2.814867198913042E-07</v>
      </c>
      <c r="O192" s="18">
        <f t="shared" si="16"/>
        <v>3.212148586956523E-06</v>
      </c>
      <c r="P192" s="18">
        <f t="shared" si="17"/>
        <v>2.1787686684782604E-07</v>
      </c>
      <c r="Q192" s="18">
        <f t="shared" si="18"/>
        <v>2.1532078858695654E-06</v>
      </c>
    </row>
    <row r="193" spans="1:17" ht="15">
      <c r="A193" s="16" t="s">
        <v>203</v>
      </c>
      <c r="B193" s="16" t="s">
        <v>301</v>
      </c>
      <c r="C193" s="16" t="s">
        <v>387</v>
      </c>
      <c r="D193" s="16" t="s">
        <v>330</v>
      </c>
      <c r="E193" s="16" t="s">
        <v>376</v>
      </c>
      <c r="F193" s="17">
        <v>0.041634679200000024</v>
      </c>
      <c r="G193" s="17">
        <v>0.36367378799999994</v>
      </c>
      <c r="H193" s="17">
        <v>0.030777369299999986</v>
      </c>
      <c r="I193" s="17">
        <v>0.2728392152999999</v>
      </c>
      <c r="J193" s="17">
        <v>0.022120784849999995</v>
      </c>
      <c r="K193" s="17">
        <v>0.19236464730000002</v>
      </c>
      <c r="L193" s="18">
        <f t="shared" si="13"/>
        <v>0.0004525508608695655</v>
      </c>
      <c r="M193" s="18">
        <f t="shared" si="14"/>
        <v>0.003952975956521739</v>
      </c>
      <c r="N193" s="18">
        <f t="shared" si="15"/>
        <v>0.0003345366228260868</v>
      </c>
      <c r="O193" s="18">
        <f t="shared" si="16"/>
        <v>0.0029656436445652163</v>
      </c>
      <c r="P193" s="18">
        <f t="shared" si="17"/>
        <v>0.00024044331358695647</v>
      </c>
      <c r="Q193" s="18">
        <f t="shared" si="18"/>
        <v>0.0020909200793478265</v>
      </c>
    </row>
    <row r="194" spans="1:17" ht="15">
      <c r="A194" s="16" t="s">
        <v>204</v>
      </c>
      <c r="B194" s="16" t="s">
        <v>301</v>
      </c>
      <c r="C194" s="16" t="s">
        <v>387</v>
      </c>
      <c r="D194" s="16" t="s">
        <v>330</v>
      </c>
      <c r="E194" s="16" t="s">
        <v>377</v>
      </c>
      <c r="F194" s="17">
        <v>0.1098978759</v>
      </c>
      <c r="G194" s="17">
        <v>1.0146291</v>
      </c>
      <c r="H194" s="17">
        <v>0.06586656360000002</v>
      </c>
      <c r="I194" s="17">
        <v>0.6866134320000002</v>
      </c>
      <c r="J194" s="17">
        <v>0.0479442723</v>
      </c>
      <c r="K194" s="17">
        <v>0.42593345099999996</v>
      </c>
      <c r="L194" s="18">
        <f t="shared" si="13"/>
        <v>0.0011945421293478261</v>
      </c>
      <c r="M194" s="18">
        <f t="shared" si="14"/>
        <v>0.011028577173913045</v>
      </c>
      <c r="N194" s="18">
        <f t="shared" si="15"/>
        <v>0.0007159409086956524</v>
      </c>
      <c r="O194" s="18">
        <f t="shared" si="16"/>
        <v>0.007463189478260872</v>
      </c>
      <c r="P194" s="18">
        <f t="shared" si="17"/>
        <v>0.0005211333945652174</v>
      </c>
      <c r="Q194" s="18">
        <f t="shared" si="18"/>
        <v>0.0046297114239130435</v>
      </c>
    </row>
    <row r="195" spans="1:17" ht="15">
      <c r="A195" s="16" t="s">
        <v>205</v>
      </c>
      <c r="B195" s="16" t="s">
        <v>301</v>
      </c>
      <c r="C195" s="16" t="s">
        <v>387</v>
      </c>
      <c r="D195" s="16" t="s">
        <v>330</v>
      </c>
      <c r="E195" s="16" t="s">
        <v>378</v>
      </c>
      <c r="F195" s="17">
        <v>0.0667548156</v>
      </c>
      <c r="G195" s="17">
        <v>0.6523478939999999</v>
      </c>
      <c r="H195" s="17">
        <v>0.03637549649999999</v>
      </c>
      <c r="I195" s="17">
        <v>0.3862248779999999</v>
      </c>
      <c r="J195" s="17">
        <v>0.026247291809999997</v>
      </c>
      <c r="K195" s="17">
        <v>0.19367423190000008</v>
      </c>
      <c r="L195" s="18">
        <f t="shared" si="13"/>
        <v>0.0007255958217391305</v>
      </c>
      <c r="M195" s="18">
        <f t="shared" si="14"/>
        <v>0.007090737978260869</v>
      </c>
      <c r="N195" s="18">
        <f t="shared" si="15"/>
        <v>0.00039538583152173905</v>
      </c>
      <c r="O195" s="18">
        <f t="shared" si="16"/>
        <v>0.004198096499999999</v>
      </c>
      <c r="P195" s="18">
        <f t="shared" si="17"/>
        <v>0.0002852966501086956</v>
      </c>
      <c r="Q195" s="18">
        <f t="shared" si="18"/>
        <v>0.0021051546945652184</v>
      </c>
    </row>
    <row r="196" spans="1:17" ht="15">
      <c r="A196" s="16" t="s">
        <v>206</v>
      </c>
      <c r="B196" s="16" t="s">
        <v>301</v>
      </c>
      <c r="C196" s="16" t="s">
        <v>387</v>
      </c>
      <c r="D196" s="16" t="s">
        <v>332</v>
      </c>
      <c r="E196" s="16" t="s">
        <v>333</v>
      </c>
      <c r="F196" s="17">
        <v>24.687529499999986</v>
      </c>
      <c r="G196" s="17">
        <v>190.480134</v>
      </c>
      <c r="H196" s="17">
        <v>16.857462899999987</v>
      </c>
      <c r="I196" s="17">
        <v>163.42652699999994</v>
      </c>
      <c r="J196" s="17">
        <v>13.047499200000013</v>
      </c>
      <c r="K196" s="17">
        <v>134.32812899999988</v>
      </c>
      <c r="L196" s="18">
        <f t="shared" si="13"/>
        <v>0.2683427119565216</v>
      </c>
      <c r="M196" s="18">
        <f t="shared" si="14"/>
        <v>2.0704362391304345</v>
      </c>
      <c r="N196" s="18">
        <f t="shared" si="15"/>
        <v>0.1832332923913042</v>
      </c>
      <c r="O196" s="18">
        <f t="shared" si="16"/>
        <v>1.7763752934782602</v>
      </c>
      <c r="P196" s="18">
        <f t="shared" si="17"/>
        <v>0.141820643478261</v>
      </c>
      <c r="Q196" s="18">
        <f t="shared" si="18"/>
        <v>1.4600883586956508</v>
      </c>
    </row>
    <row r="197" spans="1:17" ht="15">
      <c r="A197" s="16" t="s">
        <v>207</v>
      </c>
      <c r="B197" s="16" t="s">
        <v>301</v>
      </c>
      <c r="C197" s="16" t="s">
        <v>387</v>
      </c>
      <c r="D197" s="16" t="s">
        <v>332</v>
      </c>
      <c r="E197" s="16" t="s">
        <v>334</v>
      </c>
      <c r="F197" s="17">
        <v>5.527379910000001</v>
      </c>
      <c r="G197" s="17">
        <v>45.22848870000004</v>
      </c>
      <c r="H197" s="17">
        <v>3.9663194699999975</v>
      </c>
      <c r="I197" s="17">
        <v>38.20262939999998</v>
      </c>
      <c r="J197" s="17">
        <v>3.094074329999999</v>
      </c>
      <c r="K197" s="17">
        <v>30.56732100000002</v>
      </c>
      <c r="L197" s="18">
        <f aca="true" t="shared" si="19" ref="L197:L214">F197/92</f>
        <v>0.060080216413043494</v>
      </c>
      <c r="M197" s="18">
        <f aca="true" t="shared" si="20" ref="M197:M214">G197/92</f>
        <v>0.4916140076086961</v>
      </c>
      <c r="N197" s="18">
        <f aca="true" t="shared" si="21" ref="N197:N214">H197/92</f>
        <v>0.043112168152173884</v>
      </c>
      <c r="O197" s="18">
        <f aca="true" t="shared" si="22" ref="O197:O214">I197/92</f>
        <v>0.4152459717391302</v>
      </c>
      <c r="P197" s="18">
        <f aca="true" t="shared" si="23" ref="P197:P214">J197/92</f>
        <v>0.03363124271739129</v>
      </c>
      <c r="Q197" s="18">
        <f aca="true" t="shared" si="24" ref="Q197:Q214">K197/92</f>
        <v>0.332253489130435</v>
      </c>
    </row>
    <row r="198" spans="1:17" ht="15">
      <c r="A198" s="16" t="s">
        <v>208</v>
      </c>
      <c r="B198" s="16" t="s">
        <v>301</v>
      </c>
      <c r="C198" s="16" t="s">
        <v>387</v>
      </c>
      <c r="D198" s="16" t="s">
        <v>332</v>
      </c>
      <c r="E198" s="16" t="s">
        <v>335</v>
      </c>
      <c r="F198" s="17">
        <v>10.951646099999998</v>
      </c>
      <c r="G198" s="17">
        <v>108.91507800000004</v>
      </c>
      <c r="H198" s="17">
        <v>6.272663879999999</v>
      </c>
      <c r="I198" s="17">
        <v>72.59230500000002</v>
      </c>
      <c r="J198" s="17">
        <v>4.714436639999996</v>
      </c>
      <c r="K198" s="17">
        <v>46.286140499999995</v>
      </c>
      <c r="L198" s="18">
        <f t="shared" si="19"/>
        <v>0.1190396315217391</v>
      </c>
      <c r="M198" s="18">
        <f t="shared" si="20"/>
        <v>1.1838595434782613</v>
      </c>
      <c r="N198" s="18">
        <f t="shared" si="21"/>
        <v>0.06818112913043477</v>
      </c>
      <c r="O198" s="18">
        <f t="shared" si="22"/>
        <v>0.7890467934782611</v>
      </c>
      <c r="P198" s="18">
        <f t="shared" si="23"/>
        <v>0.05124387652173909</v>
      </c>
      <c r="Q198" s="18">
        <f t="shared" si="24"/>
        <v>0.5031102228260869</v>
      </c>
    </row>
    <row r="199" spans="1:17" ht="15">
      <c r="A199" s="16" t="s">
        <v>209</v>
      </c>
      <c r="B199" s="16" t="s">
        <v>301</v>
      </c>
      <c r="C199" s="16" t="s">
        <v>387</v>
      </c>
      <c r="D199" s="16" t="s">
        <v>332</v>
      </c>
      <c r="E199" s="16" t="s">
        <v>386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8">
        <f t="shared" si="19"/>
        <v>0</v>
      </c>
      <c r="M199" s="18">
        <f t="shared" si="20"/>
        <v>0</v>
      </c>
      <c r="N199" s="18">
        <f t="shared" si="21"/>
        <v>0</v>
      </c>
      <c r="O199" s="18">
        <f t="shared" si="22"/>
        <v>0</v>
      </c>
      <c r="P199" s="18">
        <f t="shared" si="23"/>
        <v>0</v>
      </c>
      <c r="Q199" s="18">
        <f t="shared" si="24"/>
        <v>0</v>
      </c>
    </row>
    <row r="200" spans="1:17" ht="15">
      <c r="A200" s="16" t="s">
        <v>210</v>
      </c>
      <c r="B200" s="16" t="s">
        <v>301</v>
      </c>
      <c r="C200" s="16" t="s">
        <v>387</v>
      </c>
      <c r="D200" s="16" t="s">
        <v>332</v>
      </c>
      <c r="E200" s="16" t="s">
        <v>379</v>
      </c>
      <c r="F200" s="17">
        <v>18.296945099999988</v>
      </c>
      <c r="G200" s="17">
        <v>56.647759199999996</v>
      </c>
      <c r="H200" s="17">
        <v>10.456856999999996</v>
      </c>
      <c r="I200" s="17">
        <v>51.691633199999984</v>
      </c>
      <c r="J200" s="17">
        <v>6.321101129999998</v>
      </c>
      <c r="K200" s="17">
        <v>46.73320380000001</v>
      </c>
      <c r="L200" s="18">
        <f t="shared" si="19"/>
        <v>0.19887983804347814</v>
      </c>
      <c r="M200" s="18">
        <f t="shared" si="20"/>
        <v>0.6157365130434782</v>
      </c>
      <c r="N200" s="18">
        <f t="shared" si="21"/>
        <v>0.11366148913043474</v>
      </c>
      <c r="O200" s="18">
        <f t="shared" si="22"/>
        <v>0.5618655782608694</v>
      </c>
      <c r="P200" s="18">
        <f t="shared" si="23"/>
        <v>0.06870762097826084</v>
      </c>
      <c r="Q200" s="18">
        <f t="shared" si="24"/>
        <v>0.5079696065217393</v>
      </c>
    </row>
    <row r="201" spans="1:17" ht="15">
      <c r="A201" s="16" t="s">
        <v>211</v>
      </c>
      <c r="B201" s="16" t="s">
        <v>301</v>
      </c>
      <c r="C201" s="16" t="s">
        <v>387</v>
      </c>
      <c r="D201" s="16" t="s">
        <v>332</v>
      </c>
      <c r="E201" s="16" t="s">
        <v>380</v>
      </c>
      <c r="F201" s="17">
        <v>0.8011469699999997</v>
      </c>
      <c r="G201" s="17">
        <v>6.330574859999999</v>
      </c>
      <c r="H201" s="17">
        <v>0.6077799420000004</v>
      </c>
      <c r="I201" s="17">
        <v>5.47547574</v>
      </c>
      <c r="J201" s="17">
        <v>0.4684234859999999</v>
      </c>
      <c r="K201" s="17">
        <v>4.446366990000005</v>
      </c>
      <c r="L201" s="18">
        <f t="shared" si="19"/>
        <v>0.008708119239130431</v>
      </c>
      <c r="M201" s="18">
        <f t="shared" si="20"/>
        <v>0.06881059630434781</v>
      </c>
      <c r="N201" s="18">
        <f t="shared" si="21"/>
        <v>0.006606303717391309</v>
      </c>
      <c r="O201" s="18">
        <f t="shared" si="22"/>
        <v>0.05951604065217392</v>
      </c>
      <c r="P201" s="18">
        <f t="shared" si="23"/>
        <v>0.0050915596304347815</v>
      </c>
      <c r="Q201" s="18">
        <f t="shared" si="24"/>
        <v>0.048330075978260924</v>
      </c>
    </row>
    <row r="202" spans="1:17" ht="15">
      <c r="A202" s="16" t="s">
        <v>212</v>
      </c>
      <c r="B202" s="16" t="s">
        <v>301</v>
      </c>
      <c r="C202" s="16" t="s">
        <v>387</v>
      </c>
      <c r="D202" s="16" t="s">
        <v>332</v>
      </c>
      <c r="E202" s="16" t="s">
        <v>336</v>
      </c>
      <c r="F202" s="17">
        <v>0.4844934600000002</v>
      </c>
      <c r="G202" s="17">
        <v>4.682561460000005</v>
      </c>
      <c r="H202" s="17">
        <v>0.2868592920000004</v>
      </c>
      <c r="I202" s="17">
        <v>3.323757209999999</v>
      </c>
      <c r="J202" s="17">
        <v>0.22272800700000012</v>
      </c>
      <c r="K202" s="17">
        <v>2.350507889999999</v>
      </c>
      <c r="L202" s="18">
        <f t="shared" si="19"/>
        <v>0.005266233260869568</v>
      </c>
      <c r="M202" s="18">
        <f t="shared" si="20"/>
        <v>0.0508974071739131</v>
      </c>
      <c r="N202" s="18">
        <f t="shared" si="21"/>
        <v>0.0031180357826086995</v>
      </c>
      <c r="O202" s="18">
        <f t="shared" si="22"/>
        <v>0.03612779576086955</v>
      </c>
      <c r="P202" s="18">
        <f t="shared" si="23"/>
        <v>0.0024209565978260883</v>
      </c>
      <c r="Q202" s="18">
        <f t="shared" si="24"/>
        <v>0.025548998804347814</v>
      </c>
    </row>
    <row r="203" spans="1:17" ht="15">
      <c r="A203" s="16" t="s">
        <v>213</v>
      </c>
      <c r="B203" s="16" t="s">
        <v>301</v>
      </c>
      <c r="C203" s="16" t="s">
        <v>387</v>
      </c>
      <c r="D203" s="16" t="s">
        <v>337</v>
      </c>
      <c r="E203" s="16" t="s">
        <v>381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8">
        <f t="shared" si="19"/>
        <v>0</v>
      </c>
      <c r="M203" s="18">
        <f t="shared" si="20"/>
        <v>0</v>
      </c>
      <c r="N203" s="18">
        <f t="shared" si="21"/>
        <v>0</v>
      </c>
      <c r="O203" s="18">
        <f t="shared" si="22"/>
        <v>0</v>
      </c>
      <c r="P203" s="18">
        <f t="shared" si="23"/>
        <v>0</v>
      </c>
      <c r="Q203" s="18">
        <f t="shared" si="24"/>
        <v>0</v>
      </c>
    </row>
    <row r="204" spans="1:17" ht="15">
      <c r="A204" s="16" t="s">
        <v>214</v>
      </c>
      <c r="B204" s="16" t="s">
        <v>301</v>
      </c>
      <c r="C204" s="16" t="s">
        <v>387</v>
      </c>
      <c r="D204" s="16" t="s">
        <v>337</v>
      </c>
      <c r="E204" s="16" t="s">
        <v>382</v>
      </c>
      <c r="F204" s="17">
        <v>1.7224550699999996</v>
      </c>
      <c r="G204" s="17">
        <v>22.996611</v>
      </c>
      <c r="H204" s="17">
        <v>0.7967900400000003</v>
      </c>
      <c r="I204" s="17">
        <v>5.621471700000002</v>
      </c>
      <c r="J204" s="17">
        <v>0.6842707200000002</v>
      </c>
      <c r="K204" s="17">
        <v>1.5645885300000006</v>
      </c>
      <c r="L204" s="18">
        <f t="shared" si="19"/>
        <v>0.0187223377173913</v>
      </c>
      <c r="M204" s="18">
        <f t="shared" si="20"/>
        <v>0.24996316304347826</v>
      </c>
      <c r="N204" s="18">
        <f t="shared" si="21"/>
        <v>0.00866076130434783</v>
      </c>
      <c r="O204" s="18">
        <f t="shared" si="22"/>
        <v>0.061102953260869584</v>
      </c>
      <c r="P204" s="18">
        <f t="shared" si="23"/>
        <v>0.007437725217391306</v>
      </c>
      <c r="Q204" s="18">
        <f t="shared" si="24"/>
        <v>0.017006397065217397</v>
      </c>
    </row>
    <row r="205" spans="1:17" ht="15">
      <c r="A205" s="16" t="s">
        <v>215</v>
      </c>
      <c r="B205" s="16" t="s">
        <v>301</v>
      </c>
      <c r="C205" s="16" t="s">
        <v>387</v>
      </c>
      <c r="D205" s="16" t="s">
        <v>394</v>
      </c>
      <c r="E205" s="16" t="s">
        <v>395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8">
        <f t="shared" si="19"/>
        <v>0</v>
      </c>
      <c r="M205" s="18">
        <f t="shared" si="20"/>
        <v>0</v>
      </c>
      <c r="N205" s="18">
        <f t="shared" si="21"/>
        <v>0</v>
      </c>
      <c r="O205" s="18">
        <f t="shared" si="22"/>
        <v>0</v>
      </c>
      <c r="P205" s="18">
        <f t="shared" si="23"/>
        <v>0</v>
      </c>
      <c r="Q205" s="18">
        <f t="shared" si="24"/>
        <v>0</v>
      </c>
    </row>
    <row r="206" spans="1:17" ht="15">
      <c r="A206" s="16" t="s">
        <v>216</v>
      </c>
      <c r="B206" s="16" t="s">
        <v>301</v>
      </c>
      <c r="C206" s="16" t="s">
        <v>387</v>
      </c>
      <c r="D206" s="16" t="s">
        <v>315</v>
      </c>
      <c r="E206" s="16" t="s">
        <v>383</v>
      </c>
      <c r="F206" s="17">
        <v>0.06037383</v>
      </c>
      <c r="G206" s="17">
        <v>0.9226722000000002</v>
      </c>
      <c r="H206" s="17">
        <v>0.03327666</v>
      </c>
      <c r="I206" s="17">
        <v>0.44137439999999994</v>
      </c>
      <c r="J206" s="17">
        <v>0.026416709999999996</v>
      </c>
      <c r="K206" s="17">
        <v>0.23459070000000004</v>
      </c>
      <c r="L206" s="18">
        <f t="shared" si="19"/>
        <v>0.0006562372826086957</v>
      </c>
      <c r="M206" s="18">
        <f t="shared" si="20"/>
        <v>0.010029045652173914</v>
      </c>
      <c r="N206" s="18">
        <f t="shared" si="21"/>
        <v>0.00036170282608695653</v>
      </c>
      <c r="O206" s="18">
        <f t="shared" si="22"/>
        <v>0.004797547826086956</v>
      </c>
      <c r="P206" s="18">
        <f t="shared" si="23"/>
        <v>0.000287138152173913</v>
      </c>
      <c r="Q206" s="18">
        <f t="shared" si="24"/>
        <v>0.0025498989130434786</v>
      </c>
    </row>
    <row r="207" spans="1:17" ht="15">
      <c r="A207" s="16" t="s">
        <v>217</v>
      </c>
      <c r="B207" s="16" t="s">
        <v>301</v>
      </c>
      <c r="C207" s="16" t="s">
        <v>396</v>
      </c>
      <c r="D207" s="16" t="s">
        <v>397</v>
      </c>
      <c r="E207" s="16" t="s">
        <v>398</v>
      </c>
      <c r="F207" s="17">
        <v>641.5765399999999</v>
      </c>
      <c r="G207" s="17">
        <v>28.158577199999993</v>
      </c>
      <c r="H207" s="17">
        <v>313.43011400000006</v>
      </c>
      <c r="I207" s="17">
        <v>48.07511400000003</v>
      </c>
      <c r="J207" s="17">
        <v>166.096486</v>
      </c>
      <c r="K207" s="17">
        <v>49.94000099999999</v>
      </c>
      <c r="L207" s="18">
        <f t="shared" si="19"/>
        <v>6.97365804347826</v>
      </c>
      <c r="M207" s="18">
        <f t="shared" si="20"/>
        <v>0.30607149130434774</v>
      </c>
      <c r="N207" s="18">
        <f t="shared" si="21"/>
        <v>3.406849065217392</v>
      </c>
      <c r="O207" s="18">
        <f t="shared" si="22"/>
        <v>0.522555586956522</v>
      </c>
      <c r="P207" s="18">
        <f t="shared" si="23"/>
        <v>1.8053965869565218</v>
      </c>
      <c r="Q207" s="18">
        <f t="shared" si="24"/>
        <v>0.5428260978260868</v>
      </c>
    </row>
    <row r="208" spans="1:17" ht="15">
      <c r="A208" s="16" t="s">
        <v>218</v>
      </c>
      <c r="B208" s="16" t="s">
        <v>301</v>
      </c>
      <c r="C208" s="16" t="s">
        <v>396</v>
      </c>
      <c r="D208" s="16" t="s">
        <v>397</v>
      </c>
      <c r="E208" s="16" t="s">
        <v>399</v>
      </c>
      <c r="F208" s="17">
        <v>203.72788999999997</v>
      </c>
      <c r="G208" s="17">
        <v>10.358324699999997</v>
      </c>
      <c r="H208" s="17">
        <v>59.19438400000001</v>
      </c>
      <c r="I208" s="17">
        <v>21.27206789999999</v>
      </c>
      <c r="J208" s="17">
        <v>33.46349120000001</v>
      </c>
      <c r="K208" s="17">
        <v>23.630900700000005</v>
      </c>
      <c r="L208" s="18">
        <f t="shared" si="19"/>
        <v>2.2144335869565213</v>
      </c>
      <c r="M208" s="18">
        <f t="shared" si="20"/>
        <v>0.11259048586956519</v>
      </c>
      <c r="N208" s="18">
        <f t="shared" si="21"/>
        <v>0.6434172173913044</v>
      </c>
      <c r="O208" s="18">
        <f t="shared" si="22"/>
        <v>0.23121812934782596</v>
      </c>
      <c r="P208" s="18">
        <f t="shared" si="23"/>
        <v>0.3637336000000001</v>
      </c>
      <c r="Q208" s="18">
        <f t="shared" si="24"/>
        <v>0.2568576163043479</v>
      </c>
    </row>
    <row r="209" spans="1:17" ht="15">
      <c r="A209" s="16" t="s">
        <v>219</v>
      </c>
      <c r="B209" s="16" t="s">
        <v>301</v>
      </c>
      <c r="C209" s="16" t="s">
        <v>396</v>
      </c>
      <c r="D209" s="16" t="s">
        <v>400</v>
      </c>
      <c r="E209" s="16" t="s">
        <v>401</v>
      </c>
      <c r="F209" s="17">
        <v>44.7316952</v>
      </c>
      <c r="G209" s="17">
        <v>35.936859600000005</v>
      </c>
      <c r="H209" s="17">
        <v>34.928902799999996</v>
      </c>
      <c r="I209" s="17">
        <v>34.1193341</v>
      </c>
      <c r="J209" s="17">
        <v>26.686186599999992</v>
      </c>
      <c r="K209" s="17">
        <v>23.4443874</v>
      </c>
      <c r="L209" s="18">
        <f t="shared" si="19"/>
        <v>0.48621407826086954</v>
      </c>
      <c r="M209" s="18">
        <f t="shared" si="20"/>
        <v>0.39061803913043486</v>
      </c>
      <c r="N209" s="18">
        <f t="shared" si="21"/>
        <v>0.3796619869565217</v>
      </c>
      <c r="O209" s="18">
        <f t="shared" si="22"/>
        <v>0.3708623271739131</v>
      </c>
      <c r="P209" s="18">
        <f t="shared" si="23"/>
        <v>0.29006724565217384</v>
      </c>
      <c r="Q209" s="18">
        <f t="shared" si="24"/>
        <v>0.25483029782608696</v>
      </c>
    </row>
    <row r="210" spans="1:17" ht="15">
      <c r="A210" s="16" t="s">
        <v>220</v>
      </c>
      <c r="B210" s="16" t="s">
        <v>301</v>
      </c>
      <c r="C210" s="16" t="s">
        <v>396</v>
      </c>
      <c r="D210" s="16" t="s">
        <v>402</v>
      </c>
      <c r="E210" s="16" t="s">
        <v>401</v>
      </c>
      <c r="F210" s="17">
        <v>1.6655266499999999</v>
      </c>
      <c r="G210" s="17">
        <v>40.66190759999998</v>
      </c>
      <c r="H210" s="17">
        <v>2.13047865</v>
      </c>
      <c r="I210" s="17">
        <v>40.36787519999999</v>
      </c>
      <c r="J210" s="17">
        <v>2.4365427299999998</v>
      </c>
      <c r="K210" s="17">
        <v>39.13171019999999</v>
      </c>
      <c r="L210" s="18">
        <f t="shared" si="19"/>
        <v>0.01810355054347826</v>
      </c>
      <c r="M210" s="18">
        <f t="shared" si="20"/>
        <v>0.4419772565217389</v>
      </c>
      <c r="N210" s="18">
        <f t="shared" si="21"/>
        <v>0.023157376630434785</v>
      </c>
      <c r="O210" s="18">
        <f t="shared" si="22"/>
        <v>0.43878125217391295</v>
      </c>
      <c r="P210" s="18">
        <f t="shared" si="23"/>
        <v>0.02648416010869565</v>
      </c>
      <c r="Q210" s="18">
        <f t="shared" si="24"/>
        <v>0.4253446760869565</v>
      </c>
    </row>
    <row r="211" spans="1:17" ht="15">
      <c r="A211" s="16" t="s">
        <v>221</v>
      </c>
      <c r="B211" s="16" t="s">
        <v>301</v>
      </c>
      <c r="C211" s="16" t="s">
        <v>396</v>
      </c>
      <c r="D211" s="16" t="s">
        <v>402</v>
      </c>
      <c r="E211" s="16" t="s">
        <v>398</v>
      </c>
      <c r="F211" s="17">
        <v>0.03390137759999999</v>
      </c>
      <c r="G211" s="17">
        <v>0.1543707690000001</v>
      </c>
      <c r="H211" s="17">
        <v>0.023416358699999994</v>
      </c>
      <c r="I211" s="17">
        <v>0.13753119000000005</v>
      </c>
      <c r="J211" s="17">
        <v>0.02029667490000001</v>
      </c>
      <c r="K211" s="17">
        <v>0.12024357899999998</v>
      </c>
      <c r="L211" s="18">
        <f t="shared" si="19"/>
        <v>0.00036849323478260857</v>
      </c>
      <c r="M211" s="18">
        <f t="shared" si="20"/>
        <v>0.001677943141304349</v>
      </c>
      <c r="N211" s="18">
        <f t="shared" si="21"/>
        <v>0.0002545256380434782</v>
      </c>
      <c r="O211" s="18">
        <f t="shared" si="22"/>
        <v>0.0014949042391304353</v>
      </c>
      <c r="P211" s="18">
        <f t="shared" si="23"/>
        <v>0.00022061603152173924</v>
      </c>
      <c r="Q211" s="18">
        <f t="shared" si="24"/>
        <v>0.0013069954239130432</v>
      </c>
    </row>
    <row r="212" spans="1:17" ht="15">
      <c r="A212" s="16" t="s">
        <v>222</v>
      </c>
      <c r="B212" s="16" t="s">
        <v>301</v>
      </c>
      <c r="C212" s="16" t="s">
        <v>403</v>
      </c>
      <c r="D212" s="16" t="s">
        <v>402</v>
      </c>
      <c r="E212" s="16" t="s">
        <v>404</v>
      </c>
      <c r="F212" s="17">
        <v>1.01532828</v>
      </c>
      <c r="G212" s="17">
        <v>5.617679820000004</v>
      </c>
      <c r="H212" s="17">
        <v>0.6809263109999997</v>
      </c>
      <c r="I212" s="17">
        <v>4.19147988</v>
      </c>
      <c r="J212" s="17">
        <v>0.46028490599999977</v>
      </c>
      <c r="K212" s="17">
        <v>2.846836199999999</v>
      </c>
      <c r="L212" s="18">
        <f t="shared" si="19"/>
        <v>0.01103617695652174</v>
      </c>
      <c r="M212" s="18">
        <f t="shared" si="20"/>
        <v>0.06106173717391308</v>
      </c>
      <c r="N212" s="18">
        <f t="shared" si="21"/>
        <v>0.00740137294565217</v>
      </c>
      <c r="O212" s="18">
        <f t="shared" si="22"/>
        <v>0.04555956391304348</v>
      </c>
      <c r="P212" s="18">
        <f t="shared" si="23"/>
        <v>0.005003096804347824</v>
      </c>
      <c r="Q212" s="18">
        <f t="shared" si="24"/>
        <v>0.030943871739130425</v>
      </c>
    </row>
    <row r="213" spans="1:17" ht="15">
      <c r="A213" s="16" t="s">
        <v>223</v>
      </c>
      <c r="B213" s="16" t="s">
        <v>301</v>
      </c>
      <c r="C213" s="16" t="s">
        <v>403</v>
      </c>
      <c r="D213" s="16" t="s">
        <v>405</v>
      </c>
      <c r="E213" s="16" t="s">
        <v>404</v>
      </c>
      <c r="F213" s="17">
        <v>0.3032212369999999</v>
      </c>
      <c r="G213" s="17">
        <v>0.07484716490000001</v>
      </c>
      <c r="H213" s="17">
        <v>0.15969567100000004</v>
      </c>
      <c r="I213" s="17">
        <v>0.04468346949999998</v>
      </c>
      <c r="J213" s="17">
        <v>0.164628839</v>
      </c>
      <c r="K213" s="17">
        <v>0.044413377400000016</v>
      </c>
      <c r="L213" s="18">
        <f t="shared" si="19"/>
        <v>0.0032958830108695642</v>
      </c>
      <c r="M213" s="18">
        <f t="shared" si="20"/>
        <v>0.0008135561402173914</v>
      </c>
      <c r="N213" s="18">
        <f t="shared" si="21"/>
        <v>0.0017358225108695655</v>
      </c>
      <c r="O213" s="18">
        <f t="shared" si="22"/>
        <v>0.000485689885869565</v>
      </c>
      <c r="P213" s="18">
        <f t="shared" si="23"/>
        <v>0.001789443902173913</v>
      </c>
      <c r="Q213" s="18">
        <f t="shared" si="24"/>
        <v>0.0004827541021739132</v>
      </c>
    </row>
    <row r="214" spans="1:17" ht="15">
      <c r="A214" s="16" t="s">
        <v>224</v>
      </c>
      <c r="B214" s="16" t="s">
        <v>301</v>
      </c>
      <c r="C214" s="16" t="s">
        <v>403</v>
      </c>
      <c r="D214" s="16" t="s">
        <v>384</v>
      </c>
      <c r="E214" s="16" t="s">
        <v>404</v>
      </c>
      <c r="F214" s="17">
        <v>0.002972657190000002</v>
      </c>
      <c r="G214" s="17">
        <v>0.0107059674</v>
      </c>
      <c r="H214" s="17">
        <v>0.0008962872300000002</v>
      </c>
      <c r="I214" s="17">
        <v>0.003510752070000001</v>
      </c>
      <c r="J214" s="17">
        <v>0.00034486755000000003</v>
      </c>
      <c r="K214" s="17">
        <v>0.0018995870100000005</v>
      </c>
      <c r="L214" s="18">
        <f t="shared" si="19"/>
        <v>3.2311491195652196E-05</v>
      </c>
      <c r="M214" s="18">
        <f t="shared" si="20"/>
        <v>0.00011636921086956523</v>
      </c>
      <c r="N214" s="18">
        <f t="shared" si="21"/>
        <v>9.742252500000002E-06</v>
      </c>
      <c r="O214" s="18">
        <f t="shared" si="22"/>
        <v>3.816034858695653E-05</v>
      </c>
      <c r="P214" s="18">
        <f t="shared" si="23"/>
        <v>3.7485603260869567E-06</v>
      </c>
      <c r="Q214" s="18">
        <f t="shared" si="24"/>
        <v>2.0647684891304353E-05</v>
      </c>
    </row>
    <row r="215" spans="6:11" ht="12.75">
      <c r="F215" s="18">
        <f aca="true" t="shared" si="25" ref="F215:K215">SUM(F4:F214)</f>
        <v>8106.4547625430505</v>
      </c>
      <c r="G215" s="18">
        <f t="shared" si="25"/>
        <v>6620.4875489766955</v>
      </c>
      <c r="H215" s="18">
        <f t="shared" si="25"/>
        <v>5090.54329355408</v>
      </c>
      <c r="I215" s="18">
        <f t="shared" si="25"/>
        <v>3897.4846629236504</v>
      </c>
      <c r="J215" s="18">
        <f t="shared" si="25"/>
        <v>4843.117233214147</v>
      </c>
      <c r="K215" s="18">
        <f t="shared" si="25"/>
        <v>2840.012220449764</v>
      </c>
    </row>
  </sheetData>
  <sheetProtection/>
  <autoFilter ref="A3:K214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C1">
      <selection activeCell="D16" sqref="D16"/>
    </sheetView>
  </sheetViews>
  <sheetFormatPr defaultColWidth="9.140625" defaultRowHeight="12.75"/>
  <cols>
    <col min="3" max="3" width="20.7109375" style="0" bestFit="1" customWidth="1"/>
  </cols>
  <sheetData>
    <row r="1" spans="1:4" ht="15">
      <c r="A1" t="s">
        <v>271</v>
      </c>
      <c r="B1" t="s">
        <v>270</v>
      </c>
      <c r="C1" s="13" t="s">
        <v>296</v>
      </c>
      <c r="D1" s="7" t="s">
        <v>408</v>
      </c>
    </row>
    <row r="2" spans="1:4" ht="12.75">
      <c r="A2" s="7" t="s">
        <v>274</v>
      </c>
      <c r="B2" s="7" t="s">
        <v>248</v>
      </c>
      <c r="C2" s="14">
        <v>1</v>
      </c>
      <c r="D2" t="str">
        <f>RIGHT(A2,2)</f>
        <v>13</v>
      </c>
    </row>
    <row r="3" spans="1:4" ht="12.75">
      <c r="A3" s="7" t="s">
        <v>275</v>
      </c>
      <c r="B3" s="7" t="s">
        <v>249</v>
      </c>
      <c r="C3" s="14">
        <v>1</v>
      </c>
      <c r="D3" t="str">
        <f aca="true" t="shared" si="0" ref="D3:D10">RIGHT(A3,2)</f>
        <v>15</v>
      </c>
    </row>
    <row r="4" spans="1:4" ht="12.75">
      <c r="A4" s="7" t="s">
        <v>276</v>
      </c>
      <c r="B4" s="7" t="s">
        <v>250</v>
      </c>
      <c r="C4" s="14">
        <v>1</v>
      </c>
      <c r="D4" t="str">
        <f t="shared" si="0"/>
        <v>45</v>
      </c>
    </row>
    <row r="5" spans="1:4" ht="12.75">
      <c r="A5" s="7" t="s">
        <v>277</v>
      </c>
      <c r="B5" s="7" t="s">
        <v>251</v>
      </c>
      <c r="C5" s="14">
        <v>1</v>
      </c>
      <c r="D5" t="str">
        <f t="shared" si="0"/>
        <v>57</v>
      </c>
    </row>
    <row r="6" spans="1:4" ht="12.75">
      <c r="A6" s="7" t="s">
        <v>278</v>
      </c>
      <c r="B6" s="7" t="s">
        <v>252</v>
      </c>
      <c r="C6" s="14">
        <v>1</v>
      </c>
      <c r="D6" t="str">
        <f t="shared" si="0"/>
        <v>63</v>
      </c>
    </row>
    <row r="7" spans="1:4" ht="12.75">
      <c r="A7" s="7" t="s">
        <v>279</v>
      </c>
      <c r="B7" s="7" t="s">
        <v>253</v>
      </c>
      <c r="C7" s="14">
        <v>1</v>
      </c>
      <c r="D7" t="str">
        <f t="shared" si="0"/>
        <v>67</v>
      </c>
    </row>
    <row r="8" spans="1:4" ht="12.75">
      <c r="A8" s="7" t="s">
        <v>280</v>
      </c>
      <c r="B8" s="7" t="s">
        <v>254</v>
      </c>
      <c r="C8" s="14">
        <v>1</v>
      </c>
      <c r="D8" t="str">
        <f t="shared" si="0"/>
        <v>77</v>
      </c>
    </row>
    <row r="9" spans="1:4" ht="12.75">
      <c r="A9" s="7" t="s">
        <v>281</v>
      </c>
      <c r="B9" s="7" t="s">
        <v>255</v>
      </c>
      <c r="C9" s="14">
        <v>1</v>
      </c>
      <c r="D9" t="str">
        <f t="shared" si="0"/>
        <v>89</v>
      </c>
    </row>
    <row r="10" spans="1:4" ht="12.75">
      <c r="A10" s="7" t="s">
        <v>282</v>
      </c>
      <c r="B10" s="7" t="s">
        <v>256</v>
      </c>
      <c r="C10" s="14">
        <v>1</v>
      </c>
      <c r="D10" t="str">
        <f t="shared" si="0"/>
        <v>97</v>
      </c>
    </row>
    <row r="11" spans="1:4" ht="12.75">
      <c r="A11" s="7" t="s">
        <v>283</v>
      </c>
      <c r="B11" s="7" t="s">
        <v>257</v>
      </c>
      <c r="C11" s="14">
        <v>1</v>
      </c>
      <c r="D11" t="str">
        <f>RIGHT(A11,3)</f>
        <v>113</v>
      </c>
    </row>
    <row r="12" spans="1:4" ht="12.75">
      <c r="A12" s="7" t="s">
        <v>284</v>
      </c>
      <c r="B12" s="7" t="s">
        <v>258</v>
      </c>
      <c r="C12" s="14">
        <v>1</v>
      </c>
      <c r="D12" t="str">
        <f aca="true" t="shared" si="1" ref="D12:D23">RIGHT(A12,3)</f>
        <v>117</v>
      </c>
    </row>
    <row r="13" spans="1:4" ht="12.75">
      <c r="A13" s="7" t="s">
        <v>285</v>
      </c>
      <c r="B13" s="7" t="s">
        <v>259</v>
      </c>
      <c r="C13" s="14">
        <v>1</v>
      </c>
      <c r="D13" t="str">
        <f t="shared" si="1"/>
        <v>121</v>
      </c>
    </row>
    <row r="14" spans="1:4" ht="12.75">
      <c r="A14" s="7" t="s">
        <v>286</v>
      </c>
      <c r="B14" s="7" t="s">
        <v>260</v>
      </c>
      <c r="C14" s="14">
        <v>1</v>
      </c>
      <c r="D14" t="str">
        <f t="shared" si="1"/>
        <v>135</v>
      </c>
    </row>
    <row r="15" spans="1:4" ht="12.75">
      <c r="A15" s="7" t="s">
        <v>287</v>
      </c>
      <c r="B15" s="7" t="s">
        <v>261</v>
      </c>
      <c r="C15" s="14">
        <v>1</v>
      </c>
      <c r="D15" t="str">
        <f t="shared" si="1"/>
        <v>139</v>
      </c>
    </row>
    <row r="16" spans="1:4" ht="12.75">
      <c r="A16" s="7" t="s">
        <v>288</v>
      </c>
      <c r="B16" s="7" t="s">
        <v>262</v>
      </c>
      <c r="C16" s="14">
        <v>0</v>
      </c>
      <c r="D16" t="str">
        <f t="shared" si="1"/>
        <v>149</v>
      </c>
    </row>
    <row r="17" spans="1:4" ht="12.75">
      <c r="A17" s="7" t="s">
        <v>289</v>
      </c>
      <c r="B17" s="7" t="s">
        <v>263</v>
      </c>
      <c r="C17" s="14">
        <v>1</v>
      </c>
      <c r="D17" t="str">
        <f t="shared" si="1"/>
        <v>151</v>
      </c>
    </row>
    <row r="18" spans="1:4" ht="12.75">
      <c r="A18" s="7" t="s">
        <v>290</v>
      </c>
      <c r="B18" s="7" t="s">
        <v>264</v>
      </c>
      <c r="C18" s="14">
        <v>1</v>
      </c>
      <c r="D18" t="str">
        <f t="shared" si="1"/>
        <v>217</v>
      </c>
    </row>
    <row r="19" spans="1:4" ht="12.75">
      <c r="A19" s="7" t="s">
        <v>291</v>
      </c>
      <c r="B19" s="7" t="s">
        <v>265</v>
      </c>
      <c r="C19" s="14">
        <v>1</v>
      </c>
      <c r="D19" t="str">
        <f t="shared" si="1"/>
        <v>223</v>
      </c>
    </row>
    <row r="20" spans="1:4" ht="12.75">
      <c r="A20" s="7" t="s">
        <v>292</v>
      </c>
      <c r="B20" s="7" t="s">
        <v>266</v>
      </c>
      <c r="C20" s="14">
        <v>0.1642002073711</v>
      </c>
      <c r="D20" t="str">
        <f t="shared" si="1"/>
        <v>237</v>
      </c>
    </row>
    <row r="21" spans="1:4" ht="12.75">
      <c r="A21" s="7" t="s">
        <v>293</v>
      </c>
      <c r="B21" s="7" t="s">
        <v>267</v>
      </c>
      <c r="C21" s="14">
        <v>1</v>
      </c>
      <c r="D21" t="str">
        <f t="shared" si="1"/>
        <v>247</v>
      </c>
    </row>
    <row r="22" spans="1:4" ht="12.75">
      <c r="A22" s="7" t="s">
        <v>294</v>
      </c>
      <c r="B22" s="7" t="s">
        <v>268</v>
      </c>
      <c r="C22" s="14">
        <v>1</v>
      </c>
      <c r="D22" t="str">
        <f t="shared" si="1"/>
        <v>255</v>
      </c>
    </row>
    <row r="23" spans="1:4" ht="12.75">
      <c r="A23" s="7" t="s">
        <v>295</v>
      </c>
      <c r="B23" s="7" t="s">
        <v>269</v>
      </c>
      <c r="C23" s="14">
        <v>1</v>
      </c>
      <c r="D23" t="str">
        <f t="shared" si="1"/>
        <v>297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Tian</dc:creator>
  <cp:keywords/>
  <dc:description/>
  <cp:lastModifiedBy>Di Tian</cp:lastModifiedBy>
  <dcterms:created xsi:type="dcterms:W3CDTF">2010-11-17T18:41:20Z</dcterms:created>
  <dcterms:modified xsi:type="dcterms:W3CDTF">2011-10-14T03:17:57Z</dcterms:modified>
  <cp:category/>
  <cp:version/>
  <cp:contentType/>
  <cp:contentStatus/>
</cp:coreProperties>
</file>