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rmit\Expedited Permits\"/>
    </mc:Choice>
  </mc:AlternateContent>
  <xr:revisionPtr revIDLastSave="0" documentId="13_ncr:1_{F77C8FE9-D622-40FD-AC3F-7A1FE1B42FB9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app tracking log" sheetId="1" r:id="rId1"/>
    <sheet name="app types and fees" sheetId="2" r:id="rId2"/>
  </sheets>
  <definedNames>
    <definedName name="hide_account_number" localSheetId="0">'app tracking log'!$R$189</definedName>
    <definedName name="paper_electronic_routing_number_help" localSheetId="0">'app tracking log'!$R$192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6" i="1" l="1"/>
  <c r="I277" i="1"/>
  <c r="P276" i="1" l="1"/>
  <c r="P274" i="1"/>
  <c r="I274" i="1"/>
  <c r="I275" i="1" l="1"/>
  <c r="P275" i="1" s="1"/>
  <c r="I273" i="1" l="1"/>
  <c r="I271" i="1" l="1"/>
  <c r="I272" i="1"/>
  <c r="I270" i="1" l="1"/>
  <c r="I269" i="1" l="1"/>
  <c r="I268" i="1" l="1"/>
  <c r="P268" i="1" s="1"/>
  <c r="I265" i="1" l="1"/>
  <c r="P265" i="1" s="1"/>
  <c r="I266" i="1" l="1"/>
  <c r="P266" i="1" s="1"/>
  <c r="P267" i="1"/>
  <c r="I263" i="1" l="1"/>
  <c r="P263" i="1" s="1"/>
  <c r="I261" i="1" l="1"/>
  <c r="I251" i="1" l="1"/>
  <c r="P251" i="1" s="1"/>
  <c r="I252" i="1"/>
  <c r="P252" i="1" s="1"/>
  <c r="I243" i="1" l="1"/>
  <c r="P243" i="1" s="1"/>
  <c r="I242" i="1"/>
  <c r="P242" i="1" s="1"/>
  <c r="I240" i="1" l="1"/>
  <c r="P240" i="1" s="1"/>
  <c r="I241" i="1"/>
  <c r="I244" i="1"/>
  <c r="I245" i="1"/>
  <c r="I246" i="1"/>
  <c r="I247" i="1"/>
  <c r="I248" i="1"/>
  <c r="P248" i="1" s="1"/>
  <c r="I249" i="1"/>
  <c r="I250" i="1"/>
  <c r="P245" i="1" l="1"/>
  <c r="P246" i="1"/>
  <c r="P247" i="1"/>
  <c r="P249" i="1"/>
  <c r="P250" i="1"/>
  <c r="P261" i="1"/>
  <c r="P269" i="1"/>
  <c r="P270" i="1"/>
  <c r="P271" i="1"/>
  <c r="P272" i="1"/>
  <c r="P273" i="1"/>
  <c r="I238" i="1"/>
  <c r="P238" i="1" s="1"/>
  <c r="I239" i="1"/>
  <c r="P239" i="1" s="1"/>
  <c r="P244" i="1"/>
  <c r="I253" i="1"/>
  <c r="P253" i="1" s="1"/>
  <c r="I254" i="1"/>
  <c r="P254" i="1" s="1"/>
  <c r="I255" i="1"/>
  <c r="P255" i="1" s="1"/>
  <c r="I256" i="1"/>
  <c r="P256" i="1" s="1"/>
  <c r="I257" i="1"/>
  <c r="P257" i="1" s="1"/>
  <c r="I258" i="1"/>
  <c r="P258" i="1" s="1"/>
  <c r="I259" i="1"/>
  <c r="P259" i="1" s="1"/>
  <c r="I260" i="1"/>
  <c r="P260" i="1" s="1"/>
  <c r="I262" i="1"/>
  <c r="P262" i="1" s="1"/>
  <c r="I264" i="1"/>
  <c r="P264" i="1" s="1"/>
  <c r="I232" i="1"/>
  <c r="P232" i="1" s="1"/>
  <c r="I233" i="1"/>
  <c r="P233" i="1" s="1"/>
  <c r="I234" i="1"/>
  <c r="P234" i="1" s="1"/>
  <c r="I235" i="1"/>
  <c r="P235" i="1" s="1"/>
  <c r="I236" i="1"/>
  <c r="P236" i="1" s="1"/>
  <c r="I237" i="1"/>
  <c r="P237" i="1" s="1"/>
  <c r="I229" i="1" l="1"/>
  <c r="P229" i="1" s="1"/>
  <c r="I231" i="1" l="1"/>
  <c r="P231" i="1" s="1"/>
  <c r="I230" i="1"/>
  <c r="P230" i="1" s="1"/>
  <c r="P278" i="1"/>
  <c r="P279" i="1"/>
  <c r="P280" i="1"/>
  <c r="P281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I226" i="1" l="1"/>
  <c r="P226" i="1" s="1"/>
  <c r="I225" i="1"/>
  <c r="P225" i="1" s="1"/>
  <c r="I224" i="1"/>
  <c r="P224" i="1" s="1"/>
  <c r="I223" i="1"/>
  <c r="I222" i="1"/>
  <c r="I221" i="1"/>
  <c r="I220" i="1"/>
  <c r="P220" i="1" s="1"/>
  <c r="I352" i="1" l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P282" i="1" s="1"/>
  <c r="I228" i="1"/>
  <c r="P228" i="1" s="1"/>
  <c r="I227" i="1"/>
  <c r="P227" i="1" s="1"/>
  <c r="I219" i="1"/>
  <c r="I218" i="1"/>
  <c r="I217" i="1"/>
  <c r="I216" i="1"/>
  <c r="I215" i="1"/>
  <c r="I214" i="1"/>
  <c r="I213" i="1"/>
  <c r="P213" i="1" s="1"/>
  <c r="I212" i="1"/>
  <c r="P212" i="1" s="1"/>
  <c r="I211" i="1"/>
  <c r="P211" i="1" s="1"/>
  <c r="I210" i="1"/>
  <c r="P210" i="1" s="1"/>
  <c r="I209" i="1"/>
  <c r="P209" i="1" s="1"/>
  <c r="I208" i="1"/>
  <c r="P208" i="1" s="1"/>
  <c r="I207" i="1"/>
  <c r="P207" i="1" s="1"/>
  <c r="I206" i="1"/>
  <c r="P206" i="1" s="1"/>
  <c r="I205" i="1"/>
  <c r="P205" i="1" s="1"/>
  <c r="I204" i="1"/>
  <c r="P204" i="1" s="1"/>
  <c r="I203" i="1"/>
  <c r="P203" i="1" s="1"/>
  <c r="I202" i="1"/>
  <c r="P202" i="1" s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P201" i="1" l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214" i="1" l="1"/>
  <c r="P215" i="1"/>
  <c r="P216" i="1"/>
  <c r="P217" i="1"/>
  <c r="P218" i="1"/>
  <c r="P219" i="1"/>
  <c r="P221" i="1"/>
  <c r="P222" i="1"/>
  <c r="P223" i="1"/>
  <c r="I180" i="1" l="1"/>
  <c r="P180" i="1" s="1"/>
  <c r="I185" i="1" l="1"/>
  <c r="P185" i="1" s="1"/>
  <c r="I184" i="1"/>
  <c r="I183" i="1"/>
  <c r="I182" i="1"/>
  <c r="I181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P166" i="1" s="1"/>
  <c r="I165" i="1"/>
  <c r="I163" i="1" l="1"/>
  <c r="I162" i="1"/>
  <c r="I161" i="1"/>
  <c r="I160" i="1"/>
  <c r="P160" i="1" l="1"/>
  <c r="P162" i="1"/>
  <c r="P163" i="1"/>
  <c r="P164" i="1"/>
  <c r="P165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1" i="1"/>
  <c r="P182" i="1"/>
  <c r="P183" i="1"/>
  <c r="P184" i="1"/>
  <c r="P150" i="1" l="1"/>
  <c r="I148" i="1" l="1"/>
  <c r="I146" i="1" l="1"/>
  <c r="I144" i="1" l="1"/>
  <c r="I137" i="1" l="1"/>
  <c r="P136" i="1" l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I159" i="1" l="1"/>
  <c r="P159" i="1" s="1"/>
  <c r="I158" i="1"/>
  <c r="P158" i="1" s="1"/>
  <c r="I157" i="1"/>
  <c r="P157" i="1" s="1"/>
  <c r="I156" i="1"/>
  <c r="P156" i="1" s="1"/>
  <c r="I155" i="1"/>
  <c r="P155" i="1" s="1"/>
  <c r="I154" i="1"/>
  <c r="P154" i="1" s="1"/>
  <c r="I153" i="1"/>
  <c r="P153" i="1" s="1"/>
  <c r="I152" i="1"/>
  <c r="P152" i="1" s="1"/>
  <c r="I151" i="1"/>
  <c r="P151" i="1" s="1"/>
  <c r="I135" i="1"/>
  <c r="P135" i="1" s="1"/>
  <c r="I134" i="1"/>
  <c r="P134" i="1" s="1"/>
  <c r="I133" i="1"/>
  <c r="P133" i="1" s="1"/>
  <c r="I132" i="1"/>
  <c r="P132" i="1" s="1"/>
  <c r="I131" i="1"/>
  <c r="P131" i="1" s="1"/>
  <c r="I130" i="1"/>
  <c r="P130" i="1" s="1"/>
  <c r="I129" i="1"/>
  <c r="P129" i="1" s="1"/>
  <c r="I117" i="1" l="1"/>
  <c r="P117" i="1" s="1"/>
  <c r="I118" i="1"/>
  <c r="P118" i="1" s="1"/>
  <c r="I119" i="1"/>
  <c r="P119" i="1" s="1"/>
  <c r="I120" i="1"/>
  <c r="P120" i="1" s="1"/>
  <c r="I121" i="1"/>
  <c r="P121" i="1" s="1"/>
  <c r="I122" i="1"/>
  <c r="P122" i="1" s="1"/>
  <c r="I123" i="1"/>
  <c r="P123" i="1" s="1"/>
  <c r="I124" i="1"/>
  <c r="P124" i="1" s="1"/>
  <c r="I125" i="1"/>
  <c r="P125" i="1" s="1"/>
  <c r="I126" i="1"/>
  <c r="P126" i="1" s="1"/>
  <c r="I127" i="1"/>
  <c r="P127" i="1" s="1"/>
  <c r="I128" i="1"/>
  <c r="P128" i="1" s="1"/>
  <c r="I105" i="1" l="1"/>
  <c r="P105" i="1" s="1"/>
  <c r="I116" i="1" l="1"/>
  <c r="P116" i="1" s="1"/>
  <c r="I115" i="1"/>
  <c r="P115" i="1" s="1"/>
  <c r="I114" i="1"/>
  <c r="P114" i="1" s="1"/>
  <c r="I113" i="1"/>
  <c r="P113" i="1" s="1"/>
  <c r="I112" i="1"/>
  <c r="P112" i="1" s="1"/>
  <c r="I111" i="1"/>
  <c r="P111" i="1" s="1"/>
  <c r="I110" i="1"/>
  <c r="P110" i="1" s="1"/>
  <c r="I109" i="1"/>
  <c r="P109" i="1" s="1"/>
  <c r="I96" i="1" l="1"/>
  <c r="P96" i="1" s="1"/>
  <c r="I97" i="1"/>
  <c r="P97" i="1" s="1"/>
  <c r="I98" i="1"/>
  <c r="P98" i="1" s="1"/>
  <c r="I99" i="1"/>
  <c r="P99" i="1" s="1"/>
  <c r="I100" i="1"/>
  <c r="P100" i="1" s="1"/>
  <c r="I101" i="1"/>
  <c r="P101" i="1" s="1"/>
  <c r="I102" i="1"/>
  <c r="P102" i="1" s="1"/>
  <c r="I103" i="1"/>
  <c r="P103" i="1" s="1"/>
  <c r="I104" i="1"/>
  <c r="P104" i="1" s="1"/>
  <c r="I106" i="1"/>
  <c r="P106" i="1" s="1"/>
  <c r="I107" i="1"/>
  <c r="I108" i="1"/>
  <c r="P108" i="1" s="1"/>
  <c r="I90" i="1" l="1"/>
  <c r="P90" i="1" s="1"/>
  <c r="I91" i="1"/>
  <c r="P91" i="1" s="1"/>
  <c r="I92" i="1"/>
  <c r="P92" i="1" s="1"/>
  <c r="I93" i="1"/>
  <c r="P93" i="1" s="1"/>
  <c r="I94" i="1"/>
  <c r="P94" i="1" s="1"/>
  <c r="I95" i="1"/>
  <c r="P95" i="1" s="1"/>
  <c r="I89" i="1" l="1"/>
  <c r="P89" i="1" s="1"/>
  <c r="I83" i="1" l="1"/>
  <c r="P83" i="1" s="1"/>
  <c r="I84" i="1"/>
  <c r="P84" i="1" s="1"/>
  <c r="I85" i="1"/>
  <c r="P85" i="1" s="1"/>
  <c r="I86" i="1"/>
  <c r="P86" i="1" s="1"/>
  <c r="I87" i="1"/>
  <c r="P87" i="1" s="1"/>
  <c r="I88" i="1"/>
  <c r="P88" i="1" s="1"/>
  <c r="I80" i="1" l="1"/>
  <c r="P80" i="1" s="1"/>
  <c r="I81" i="1"/>
  <c r="P81" i="1" s="1"/>
  <c r="I82" i="1"/>
  <c r="P82" i="1" s="1"/>
  <c r="I79" i="1" l="1"/>
  <c r="P79" i="1" s="1"/>
  <c r="I78" i="1"/>
  <c r="P78" i="1" s="1"/>
  <c r="I77" i="1"/>
  <c r="P77" i="1" s="1"/>
  <c r="I75" i="1"/>
  <c r="P75" i="1" s="1"/>
  <c r="I76" i="1" l="1"/>
  <c r="P76" i="1" s="1"/>
  <c r="I64" i="1" l="1"/>
  <c r="I63" i="1" l="1"/>
  <c r="P63" i="1" s="1"/>
  <c r="P64" i="1"/>
  <c r="I65" i="1"/>
  <c r="P65" i="1" s="1"/>
  <c r="I66" i="1"/>
  <c r="P66" i="1" s="1"/>
  <c r="I67" i="1"/>
  <c r="P67" i="1" s="1"/>
  <c r="I68" i="1"/>
  <c r="P68" i="1" s="1"/>
  <c r="I70" i="1"/>
  <c r="P70" i="1" s="1"/>
  <c r="I71" i="1"/>
  <c r="P71" i="1" s="1"/>
  <c r="I72" i="1"/>
  <c r="P72" i="1" s="1"/>
  <c r="I73" i="1"/>
  <c r="P73" i="1" s="1"/>
  <c r="I74" i="1"/>
  <c r="P74" i="1" s="1"/>
  <c r="P69" i="1"/>
  <c r="I51" i="1" l="1"/>
  <c r="I42" i="1" l="1"/>
  <c r="P42" i="1" s="1"/>
  <c r="I43" i="1"/>
  <c r="P43" i="1" s="1"/>
  <c r="I44" i="1"/>
  <c r="P44" i="1" s="1"/>
  <c r="I45" i="1"/>
  <c r="P45" i="1" s="1"/>
  <c r="I46" i="1"/>
  <c r="P46" i="1" s="1"/>
  <c r="I47" i="1"/>
  <c r="P47" i="1" s="1"/>
  <c r="I48" i="1"/>
  <c r="P48" i="1" s="1"/>
  <c r="I49" i="1"/>
  <c r="P49" i="1" s="1"/>
  <c r="I50" i="1"/>
  <c r="P50" i="1" s="1"/>
  <c r="P51" i="1"/>
  <c r="I52" i="1"/>
  <c r="P52" i="1" s="1"/>
  <c r="I53" i="1"/>
  <c r="P53" i="1" s="1"/>
  <c r="I54" i="1"/>
  <c r="P54" i="1" s="1"/>
  <c r="I55" i="1"/>
  <c r="P55" i="1" s="1"/>
  <c r="I56" i="1"/>
  <c r="P56" i="1" s="1"/>
  <c r="I57" i="1"/>
  <c r="P57" i="1" s="1"/>
  <c r="I58" i="1"/>
  <c r="P58" i="1" s="1"/>
  <c r="I59" i="1"/>
  <c r="P59" i="1" s="1"/>
  <c r="I60" i="1"/>
  <c r="P60" i="1" s="1"/>
  <c r="I61" i="1"/>
  <c r="P61" i="1" s="1"/>
  <c r="I62" i="1"/>
  <c r="P62" i="1" s="1"/>
  <c r="I34" i="1" l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I17" i="1" l="1"/>
  <c r="P17" i="1" s="1"/>
  <c r="T4" i="1" l="1"/>
  <c r="T5" i="1"/>
  <c r="T6" i="1"/>
  <c r="T7" i="1"/>
  <c r="T8" i="1"/>
  <c r="T9" i="1"/>
  <c r="T10" i="1"/>
  <c r="T11" i="1"/>
  <c r="T12" i="1"/>
  <c r="T13" i="1"/>
  <c r="T3" i="1"/>
  <c r="I41" i="1" l="1"/>
  <c r="P41" i="1" s="1"/>
  <c r="I40" i="1"/>
  <c r="P40" i="1" s="1"/>
  <c r="P39" i="1"/>
  <c r="I38" i="1"/>
  <c r="P38" i="1" s="1"/>
  <c r="I37" i="1"/>
  <c r="P37" i="1" s="1"/>
  <c r="I36" i="1"/>
  <c r="P36" i="1" s="1"/>
  <c r="I35" i="1"/>
  <c r="P34" i="1"/>
  <c r="I33" i="1"/>
  <c r="P33" i="1" s="1"/>
  <c r="I32" i="1"/>
  <c r="P32" i="1" s="1"/>
  <c r="I31" i="1"/>
  <c r="P31" i="1" s="1"/>
  <c r="I30" i="1"/>
  <c r="P30" i="1" s="1"/>
  <c r="I29" i="1"/>
  <c r="P29" i="1" s="1"/>
  <c r="I28" i="1" l="1"/>
  <c r="P28" i="1" s="1"/>
  <c r="I27" i="1"/>
  <c r="P27" i="1" s="1"/>
  <c r="I26" i="1"/>
  <c r="P26" i="1" s="1"/>
  <c r="I25" i="1"/>
  <c r="P25" i="1" s="1"/>
  <c r="I24" i="1"/>
  <c r="P24" i="1" s="1"/>
  <c r="I23" i="1"/>
  <c r="P23" i="1" s="1"/>
  <c r="I22" i="1"/>
  <c r="P22" i="1" s="1"/>
  <c r="I21" i="1"/>
  <c r="P21" i="1" s="1"/>
  <c r="I20" i="1"/>
  <c r="P20" i="1" s="1"/>
  <c r="I19" i="1"/>
  <c r="P19" i="1" s="1"/>
  <c r="I16" i="1"/>
  <c r="P16" i="1" s="1"/>
  <c r="I15" i="1"/>
  <c r="P15" i="1" s="1"/>
  <c r="I14" i="1"/>
  <c r="P14" i="1" s="1"/>
  <c r="I13" i="1"/>
  <c r="U13" i="1" s="1"/>
  <c r="I12" i="1"/>
  <c r="U12" i="1" s="1"/>
  <c r="I11" i="1"/>
  <c r="U11" i="1" s="1"/>
  <c r="I10" i="1"/>
  <c r="U10" i="1" s="1"/>
  <c r="I5" i="1"/>
  <c r="I9" i="1"/>
  <c r="I8" i="1"/>
  <c r="I7" i="1"/>
  <c r="I6" i="1"/>
  <c r="I4" i="1"/>
  <c r="I3" i="1"/>
  <c r="V9" i="1"/>
  <c r="P7" i="1" l="1"/>
  <c r="U7" i="1"/>
  <c r="P3" i="1"/>
  <c r="U3" i="1"/>
  <c r="P4" i="1"/>
  <c r="U4" i="1"/>
  <c r="P9" i="1"/>
  <c r="U9" i="1"/>
  <c r="P8" i="1"/>
  <c r="U8" i="1"/>
  <c r="P6" i="1"/>
  <c r="U6" i="1"/>
  <c r="P5" i="1"/>
  <c r="U5" i="1"/>
  <c r="P13" i="1"/>
  <c r="P12" i="1"/>
  <c r="P11" i="1"/>
  <c r="P10" i="1"/>
  <c r="P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Cornwell</author>
  </authors>
  <commentList>
    <comment ref="H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Eric Cornwell:</t>
        </r>
        <r>
          <rPr>
            <sz val="9"/>
            <color indexed="81"/>
            <rFont val="Tahoma"/>
            <family val="2"/>
          </rPr>
          <t xml:space="preserve">
see sheet 2 for type numbers
</t>
        </r>
      </text>
    </comment>
  </commentList>
</comments>
</file>

<file path=xl/sharedStrings.xml><?xml version="1.0" encoding="utf-8"?>
<sst xmlns="http://schemas.openxmlformats.org/spreadsheetml/2006/main" count="1533" uniqueCount="690">
  <si>
    <t>Accepted Into Exp. Program</t>
  </si>
  <si>
    <t>Exp. Appl. Type</t>
  </si>
  <si>
    <t>Information Requested 1</t>
  </si>
  <si>
    <t>Information Received 1</t>
  </si>
  <si>
    <t>Information Requested 2</t>
  </si>
  <si>
    <t>Information Received 2</t>
  </si>
  <si>
    <t>Information Requested 3</t>
  </si>
  <si>
    <t>Information Received 3</t>
  </si>
  <si>
    <t>Deadline</t>
  </si>
  <si>
    <t xml:space="preserve">= IF(V2&gt;U2, n2+p2+v2-u2+t2-s2+r2-q2, IF(U2&gt;V2, "Waiting for Information", IF(T2&gt;S2, n2+p2+v2-u2+t2-s2, IF(S2&gt;T2, "Waiting for Information", If R2&gt;Q2, n2+p2+v2-u2, IF(q2&gt;r2, "Waiting for Information", n2+p2))))) </t>
  </si>
  <si>
    <t>Review Commitment (days)</t>
  </si>
  <si>
    <t>EPD Air Protection Branch Expedited Permitting Tracking Spreadsheet</t>
  </si>
  <si>
    <t>Application Number</t>
  </si>
  <si>
    <t>Source Name</t>
  </si>
  <si>
    <t>Engineer</t>
  </si>
  <si>
    <t>Unit</t>
  </si>
  <si>
    <t>Fee paid? (Y/N)</t>
  </si>
  <si>
    <t>AIRS No.</t>
  </si>
  <si>
    <t>Notes</t>
  </si>
  <si>
    <t>Issued date</t>
  </si>
  <si>
    <t>Procter &amp; Gamble Paper Products Company</t>
  </si>
  <si>
    <t>Chan Spraley</t>
  </si>
  <si>
    <t>Chemicals</t>
  </si>
  <si>
    <t>Y</t>
  </si>
  <si>
    <t>7/22/13 - letter and response rec'd same day. 8/6/13 modelling protocol question letter</t>
  </si>
  <si>
    <t>Google</t>
  </si>
  <si>
    <t>Alaa Afifi</t>
  </si>
  <si>
    <t>Tifton Aluminum Extrusions</t>
  </si>
  <si>
    <t>Cynthia Dorrough</t>
  </si>
  <si>
    <t>Moody USAF Base</t>
  </si>
  <si>
    <t>Curt Churchill</t>
  </si>
  <si>
    <t>Minerals</t>
  </si>
  <si>
    <t>Solvay USA (aka Rhodia)</t>
  </si>
  <si>
    <t>Heather Cottrell</t>
  </si>
  <si>
    <t>Deadline: Issue BEFORE 12/20/13</t>
  </si>
  <si>
    <t>Lawrenceville Tank</t>
  </si>
  <si>
    <t>APAC Portable Concrete Batch Plant 3</t>
  </si>
  <si>
    <t>const. permit issued 10/20 - EPA review is for 45 days following</t>
  </si>
  <si>
    <t>y</t>
  </si>
  <si>
    <t>Days to issuance minus Requests.</t>
  </si>
  <si>
    <t>Days Left (Commitment - Actual)</t>
  </si>
  <si>
    <t>Kings Hawaiian Bakery</t>
  </si>
  <si>
    <t>Margaret Ndetti</t>
  </si>
  <si>
    <t>VOC</t>
  </si>
  <si>
    <t>Equinox</t>
  </si>
  <si>
    <t>Casie Britton</t>
  </si>
  <si>
    <t>Georgia Pacific Wood Products- Madison</t>
  </si>
  <si>
    <t>Susan Jenkins</t>
  </si>
  <si>
    <t>Arboris</t>
  </si>
  <si>
    <t>Delta Air Lines TOC</t>
  </si>
  <si>
    <t>Bekaert</t>
  </si>
  <si>
    <t>Katie Gregory</t>
  </si>
  <si>
    <t>Joe Aisen</t>
  </si>
  <si>
    <t>REG Atlanta</t>
  </si>
  <si>
    <t>Earthman Gerogia LLC</t>
  </si>
  <si>
    <t>Weiwei Qiu</t>
  </si>
  <si>
    <t>Tracey Hiltunen</t>
  </si>
  <si>
    <t>issued 17 days before deadline</t>
  </si>
  <si>
    <t>Deutz Corporation</t>
  </si>
  <si>
    <t>Laura Warner</t>
  </si>
  <si>
    <t>NOx</t>
  </si>
  <si>
    <t>Print Pack</t>
  </si>
  <si>
    <t>Dawn Xia</t>
  </si>
  <si>
    <t>Southern Ionics, Inc.</t>
  </si>
  <si>
    <t>Claudette Ayanaba</t>
  </si>
  <si>
    <t>Rayonier Performance Fibers</t>
  </si>
  <si>
    <t>Issued 15 days before deadline</t>
  </si>
  <si>
    <t>Issued 12 days before deadline</t>
  </si>
  <si>
    <t>Trinity Rail</t>
  </si>
  <si>
    <t>Issued 35 before deadline</t>
  </si>
  <si>
    <t>Ganapathy Seetharaman</t>
  </si>
  <si>
    <t>Caesarstone Technologies USA, Inc</t>
  </si>
  <si>
    <t>const. permit issued  4/24 - EPA review is for 45 days following</t>
  </si>
  <si>
    <t>Georgia Bio Fuels Sandersville No. 1</t>
  </si>
  <si>
    <t>Georgia Bio Fuels Sandersville No. 2</t>
  </si>
  <si>
    <t>Hem Sharma</t>
  </si>
  <si>
    <t>GIW Industries</t>
  </si>
  <si>
    <t>Ginger Payment</t>
  </si>
  <si>
    <t>Issued 24 before deadline</t>
  </si>
  <si>
    <t>Issued 41 days before the deadline</t>
  </si>
  <si>
    <t>Issued 34 days before the deadline</t>
  </si>
  <si>
    <t>issued 18 days before deadline</t>
  </si>
  <si>
    <t>Keebler Baking Co</t>
  </si>
  <si>
    <t>Coats &amp; Clark Inc Alb</t>
  </si>
  <si>
    <t>Bradley Belflower</t>
  </si>
  <si>
    <t>Issued 25 days before deadline</t>
  </si>
  <si>
    <t>International Paper - Savannah</t>
  </si>
  <si>
    <t>Issued 23 days before deadline</t>
  </si>
  <si>
    <t>Issued 43 before deadline</t>
  </si>
  <si>
    <t>Ardagh Glass Inc.</t>
  </si>
  <si>
    <t>Mohamed Abdalla</t>
  </si>
  <si>
    <t>Atlanta Gas Light Company - Macon LNG Plant</t>
  </si>
  <si>
    <t>Issued 32 days before deadline</t>
  </si>
  <si>
    <t>Issued 21 days before deadline</t>
  </si>
  <si>
    <t>Issued 10 days before deadine</t>
  </si>
  <si>
    <t>ADP Data Center</t>
  </si>
  <si>
    <t>Zanda Crawford</t>
  </si>
  <si>
    <t>45 days</t>
  </si>
  <si>
    <t>65 days</t>
  </si>
  <si>
    <t>1.      Generic Permit: Concrete Batch Plant – Minor Source</t>
  </si>
  <si>
    <t>2.      Generic Permit: Concrete Batch Plant – Synthetic Minor Source</t>
  </si>
  <si>
    <t>3.      Generic Permit: Hot Mix Asphalt Plant – Synthetic Minor Source</t>
  </si>
  <si>
    <t>4.      Minor Source Permit (or Amendment)</t>
  </si>
  <si>
    <t>5.      Synthetic Minor Permit (or Amendment)</t>
  </si>
  <si>
    <t>6.      Major Source SIP Permit not subject to Prevention of Significant Deterioration (PSD) or 112(g)</t>
  </si>
  <si>
    <t>7.      Title V 502(b)(10) Permit Amendment</t>
  </si>
  <si>
    <t>8.      Title V Minor Modification with Construction</t>
  </si>
  <si>
    <t>9.      Title V Significant Modification</t>
  </si>
  <si>
    <t>10.    Major Source SIP Permit subject to 112(g) but not subject to PSD</t>
  </si>
  <si>
    <t>11.    PSD Permit (or Amendment) not subject to NAAQS and/or PSD Increment Modeling</t>
  </si>
  <si>
    <t>12.    PSD Permit (or Amendment) subject to NAAQS and/or PSD Increment Modeling but not subject to Modeling for PM2.5, NO2, or SO2</t>
  </si>
  <si>
    <t>13.    PSD Permit (or Amendment) subject to NAAQS and/or PSD Increment Modeling for PM2.5, NO2, or SO2</t>
  </si>
  <si>
    <t>14.    PSD Permit (or Amendment) subject to NAAQS and/or PSD Increment Modeling for PM2.5, NO2, or SO2 and also impacting a Class I Area</t>
  </si>
  <si>
    <t xml:space="preserve"> </t>
  </si>
  <si>
    <t>permit Type</t>
  </si>
  <si>
    <t>15. Nonattainment NSR Review</t>
  </si>
  <si>
    <t>183 days</t>
  </si>
  <si>
    <t>152 days</t>
  </si>
  <si>
    <t>122 days</t>
  </si>
  <si>
    <t>65 days - minus epa review</t>
  </si>
  <si>
    <t>91 days</t>
  </si>
  <si>
    <t>expedited review deadline</t>
  </si>
  <si>
    <t>number</t>
  </si>
  <si>
    <t>Fee</t>
  </si>
  <si>
    <t>Toyo Tire North America</t>
  </si>
  <si>
    <t>Draft 5/23/14, EPA comments added two weeks</t>
  </si>
  <si>
    <t>Received $4,000 check from Toyo processed 07/28/14.</t>
  </si>
  <si>
    <t xml:space="preserve">Received $6,000 check from AGL processed 7/28/2014. </t>
  </si>
  <si>
    <t>A check for $6000 to cover the fee for expedited permit was received on 7/8/2014. first info request cleared up - EC Draft issued on 8/21/2014</t>
  </si>
  <si>
    <t>MAS Georgia LFG, LLC (Richland Creek)</t>
  </si>
  <si>
    <t>Johns Mansville - Winder</t>
  </si>
  <si>
    <t>01300005</t>
  </si>
  <si>
    <t>MAS Georgia LFG, LLC (Pine Ridge)</t>
  </si>
  <si>
    <t>MAS Georgia LFG, LLC (Oak Grove)</t>
  </si>
  <si>
    <t>Issued 27 days before deadline</t>
  </si>
  <si>
    <t>1888 Mills Griffin Mill</t>
  </si>
  <si>
    <t xml:space="preserve">Check #88308 cleared the lockbox on 9/29/2014 </t>
  </si>
  <si>
    <t>Keurig Green Mountain</t>
  </si>
  <si>
    <t>AMREP</t>
  </si>
  <si>
    <t>09700087</t>
  </si>
  <si>
    <t>Issued 44 days before deadline</t>
  </si>
  <si>
    <t>Gulfstream Aerospace</t>
  </si>
  <si>
    <t>Issued 31 days before deadline</t>
  </si>
  <si>
    <t>GBW Railcar Services</t>
  </si>
  <si>
    <t>Georgia-Pacific Consumer Products</t>
  </si>
  <si>
    <t>Cassie Smith</t>
  </si>
  <si>
    <t>LG Hausys America</t>
  </si>
  <si>
    <t>International Vinyl Company</t>
  </si>
  <si>
    <t>Steve Neadow</t>
  </si>
  <si>
    <t>Issued 7 days before deadline</t>
  </si>
  <si>
    <t>FinnChem</t>
  </si>
  <si>
    <t>Dawn Xiao</t>
  </si>
  <si>
    <t>Steve Allison</t>
  </si>
  <si>
    <t>Issued 9 days before deadline</t>
  </si>
  <si>
    <t>Draft Issued 8/11</t>
  </si>
  <si>
    <t>BFS USA, Inc</t>
  </si>
  <si>
    <t>Issued on Time (with Christmas Holiday in between)</t>
  </si>
  <si>
    <t>CEMEX Southeast, LLC</t>
  </si>
  <si>
    <t>Georgia Pacific wood Products-Rome</t>
  </si>
  <si>
    <t>McCarthy Impovement Portable Concrete batch plant 4</t>
  </si>
  <si>
    <t xml:space="preserve">Received $4,000 check from CEMEX processed 2/27/2015. </t>
  </si>
  <si>
    <t xml:space="preserve">Received $4,000 check from McCarthy Imp, processed 3/25/2015. </t>
  </si>
  <si>
    <t>Apollo Technologies</t>
  </si>
  <si>
    <t>International Paper - Augusta</t>
  </si>
  <si>
    <t xml:space="preserve">Received $6000 check.  They classified as a "6", might be something else </t>
  </si>
  <si>
    <t>Received $ 4000 on 4/16/2015</t>
  </si>
  <si>
    <t>Tyson Foods, Inc - Vienna Facility</t>
  </si>
  <si>
    <t>Tyson Foods, Inc - Oglethorpe Feed Mill</t>
  </si>
  <si>
    <t>Renee Browne</t>
  </si>
  <si>
    <t xml:space="preserve">Draft Issued 2/13/15. </t>
  </si>
  <si>
    <t>Issued 15 days before deadline, Fees paid via CC on 5/1/2015</t>
  </si>
  <si>
    <t>Georgia Pacific - Warrenton</t>
  </si>
  <si>
    <t xml:space="preserve">Received Check for 15K </t>
  </si>
  <si>
    <t>Issued 38 days before deadline</t>
  </si>
  <si>
    <t>Beadles and Balfour</t>
  </si>
  <si>
    <t>Chemtrade Solutions</t>
  </si>
  <si>
    <t>AMREP, Inc</t>
  </si>
  <si>
    <t>Issued 6 days after deadline</t>
  </si>
  <si>
    <t>issued 19 days before deadline</t>
  </si>
  <si>
    <t>Looper Bridge Road Meter Station</t>
  </si>
  <si>
    <t>GRP Franklin</t>
  </si>
  <si>
    <t>Check $ 6000 received 7/15</t>
  </si>
  <si>
    <t xml:space="preserve">Check $15,000 </t>
  </si>
  <si>
    <t>Check Received 7/24/15</t>
  </si>
  <si>
    <t>NIFCO KTW Toccoa Facility</t>
  </si>
  <si>
    <t>Exide Technologies - Battery Plant</t>
  </si>
  <si>
    <t>CC Pmt received 8/13/15</t>
  </si>
  <si>
    <t>GRP Madison Renewable Energy Facility, LLC</t>
  </si>
  <si>
    <t>Thompson and Thwaite</t>
  </si>
  <si>
    <t>Kerry Ingredients</t>
  </si>
  <si>
    <t>Dawn Wu</t>
  </si>
  <si>
    <t>issued 4 days before deadline</t>
  </si>
  <si>
    <t xml:space="preserve">Received $6,000 check from GRP processed 9/2/15 (confirmation needed) </t>
  </si>
  <si>
    <t>Lockheed Martin Aeronotics Co</t>
  </si>
  <si>
    <t>$ 4000 Received ( $ 3000+1000)</t>
  </si>
  <si>
    <t>Check cleared on 8/18/15 for $4,000, Info2 - modeling doesn't match</t>
  </si>
  <si>
    <t>$6,000 check cleared bank on 09/14/2015</t>
  </si>
  <si>
    <t>$ 4000 Received 9/14</t>
  </si>
  <si>
    <t>AGL - Cherokee LNG Plant</t>
  </si>
  <si>
    <t>Jeng-Hon Su</t>
  </si>
  <si>
    <t>Alcon</t>
  </si>
  <si>
    <t>$6,000 check cleared bank on 09/25/2015</t>
  </si>
  <si>
    <t>Chevron Products Company – Doraville Terminal</t>
  </si>
  <si>
    <t>U.S. Biofuels, Inc.</t>
  </si>
  <si>
    <t>Tyneshia Tate</t>
  </si>
  <si>
    <t>Owens Corning Insulation Systems</t>
  </si>
  <si>
    <t>$6,000 check cleared bank on 10/8/2015</t>
  </si>
  <si>
    <t>Suniva Inc</t>
  </si>
  <si>
    <t>$3,000 check cleared bank on 11/13/2015</t>
  </si>
  <si>
    <t>Griffin Industries LLC</t>
  </si>
  <si>
    <t>Jordon Forest Products</t>
  </si>
  <si>
    <t>Interfor US Inc Swainsboro Mill</t>
  </si>
  <si>
    <t>Elanco-Augusta Technology Center</t>
  </si>
  <si>
    <t>Magellan Terminals Holdings LP</t>
  </si>
  <si>
    <t>n</t>
  </si>
  <si>
    <t>Casie Pritchard</t>
  </si>
  <si>
    <t>$ 15000 Received  12/9/15</t>
  </si>
  <si>
    <t>Southern Veneer Products</t>
  </si>
  <si>
    <t>$ 4000 Received on 12/22/2015</t>
  </si>
  <si>
    <t>Magellan Terminals Holdings LP-Terminal I</t>
  </si>
  <si>
    <t>Assa Abloy southeast Service center</t>
  </si>
  <si>
    <t>Top Gun Architectural Coating</t>
  </si>
  <si>
    <t>Check Received 1/25/16</t>
  </si>
  <si>
    <t>$4000 Fee received 2/5/2016</t>
  </si>
  <si>
    <t>Since the permit was not issued by the deadline, APB has refunded the fee collected.</t>
  </si>
  <si>
    <t>Issued 5 days before the deadline.</t>
  </si>
  <si>
    <t>$ 6000 Check received 12/3/2015, Draft issued Jan 4, 2016</t>
  </si>
  <si>
    <t>Interfor US Inc Preston Mill</t>
  </si>
  <si>
    <t>Brian Zhong</t>
  </si>
  <si>
    <t>MARATHON PETROLEUM - POWDER SPRINGS</t>
  </si>
  <si>
    <t>Georgia Pacific Consumer Products (Savanah River Mill)</t>
  </si>
  <si>
    <t>Hitachi Automotive System</t>
  </si>
  <si>
    <t>Epic Savannah North Terminal</t>
  </si>
  <si>
    <t>Arglass Southeast</t>
  </si>
  <si>
    <t>Dawn Xu</t>
  </si>
  <si>
    <t>Ball Container LLC Rome Can Plant</t>
  </si>
  <si>
    <t>$4000 Fee received 3/16/2016</t>
  </si>
  <si>
    <t>Valmiera Glass USA</t>
  </si>
  <si>
    <t>C and H Paving, Inc.</t>
  </si>
  <si>
    <t>Fort Stewart</t>
  </si>
  <si>
    <t>Jon Howard</t>
  </si>
  <si>
    <t>Interstate Paper</t>
  </si>
  <si>
    <t>Lawter Inc.</t>
  </si>
  <si>
    <t xml:space="preserve">Agri Products </t>
  </si>
  <si>
    <t>Georgia-Pacific - Monticello MDF</t>
  </si>
  <si>
    <t>$ 4000 Fee Received 3/28/16</t>
  </si>
  <si>
    <t>$ 3000 Fee received 3/25/16</t>
  </si>
  <si>
    <t>$3000 Fee received 3/28/2016</t>
  </si>
  <si>
    <t>Vanguard National Trailer</t>
  </si>
  <si>
    <t>$6,000 Fee received 4/4/2016</t>
  </si>
  <si>
    <t>Crush-it, Inc.Unit #7</t>
  </si>
  <si>
    <t>final permit isused 4/8/16</t>
  </si>
  <si>
    <t>$3000 Fee received 4/11/2016</t>
  </si>
  <si>
    <t>$4000 Fee received 4/11/2016</t>
  </si>
  <si>
    <t>Asama Coldwater Manufacturing</t>
  </si>
  <si>
    <t>LJR Forest Product</t>
  </si>
  <si>
    <t>Draft Issued 5/5/2016</t>
  </si>
  <si>
    <t>$4000 Fee received 5/16/2016</t>
  </si>
  <si>
    <t>Koch Foods of Pine Mountain Valley LLC</t>
  </si>
  <si>
    <t>$3000 Fee Deposited on 05/02/16</t>
  </si>
  <si>
    <t xml:space="preserve">Pactiv </t>
  </si>
  <si>
    <t>$ 4000 Fee Received 4/22/16</t>
  </si>
  <si>
    <t>American Proteins Inc</t>
  </si>
  <si>
    <t>$ 4000 received on 5/27/2016</t>
  </si>
  <si>
    <t>$ 4000 received on6/6/2016</t>
  </si>
  <si>
    <t>Huber Carbonates, LLC</t>
  </si>
  <si>
    <t>Fieldale Farms Corp Further Processing</t>
  </si>
  <si>
    <t>Mercedes Benz Stadium</t>
  </si>
  <si>
    <t>$ 4000 received on6/28/2016</t>
  </si>
  <si>
    <t>$4000 received on 06/24/2016 via credit card</t>
  </si>
  <si>
    <t>$3000 received on 06/22/2016</t>
  </si>
  <si>
    <t>$ 4000 on 4/16/2016, Draft issued 6/24/2016</t>
  </si>
  <si>
    <t>West Rock Lithia Springs Pre print plant</t>
  </si>
  <si>
    <t>General Mills</t>
  </si>
  <si>
    <t>Magellan Terminal Holdings, L.P. - Doraville II Terminal</t>
  </si>
  <si>
    <t>ck # 70386,  $4,000, cleared 7/15/2016</t>
  </si>
  <si>
    <t>ck# 14732522, $40,000.00, cleared 7/20/2016</t>
  </si>
  <si>
    <t>$ 4000 received on6/25/2016</t>
  </si>
  <si>
    <t>Check Received $ 15k 2/26/2015, Issued 37 dasy before deadline</t>
  </si>
  <si>
    <t>Draft Issued 6/8/2016, Final 8/3/2016</t>
  </si>
  <si>
    <t>Hormel Foods Corporation</t>
  </si>
  <si>
    <t xml:space="preserve">$4000 received on 09/12/2016 </t>
  </si>
  <si>
    <t>WePackit</t>
  </si>
  <si>
    <t>Bway Packaging</t>
  </si>
  <si>
    <t xml:space="preserve">VOC </t>
  </si>
  <si>
    <t>0650005</t>
  </si>
  <si>
    <t>Check rec'd 9/1/16</t>
  </si>
  <si>
    <t>Elan Technology. Inc. Midway Facility</t>
  </si>
  <si>
    <t>Drexel Chemical Company</t>
  </si>
  <si>
    <t>Heather Brown</t>
  </si>
  <si>
    <t xml:space="preserve">$6000 received on 10/6/2016 </t>
  </si>
  <si>
    <t>$ 4000 received 10/7/2016</t>
  </si>
  <si>
    <t>4000 received 10/5/2016</t>
  </si>
  <si>
    <t>$3000 received on 10/14/2016</t>
  </si>
  <si>
    <t>Joe Aisien</t>
  </si>
  <si>
    <t>Polynt Composites USA</t>
  </si>
  <si>
    <t>$ 4000 received on 10/26/2016 by CC</t>
  </si>
  <si>
    <t>06700027</t>
  </si>
  <si>
    <t xml:space="preserve">$4000 received on 07/28/2016 </t>
  </si>
  <si>
    <t>Interfor US Inc- Baxley Sawmill</t>
  </si>
  <si>
    <t>00100005</t>
  </si>
  <si>
    <t>Magellan Terminal Holdings, L.P. -Albany Terminal</t>
  </si>
  <si>
    <t>AgLogic Chemical, LLC - Camden Plant</t>
  </si>
  <si>
    <t>$4,000 cleared on 11/14/2016</t>
  </si>
  <si>
    <t>$ 4000 received on 12/1/2016</t>
  </si>
  <si>
    <t>$3,000 cleared on 12/1/2016</t>
  </si>
  <si>
    <t>Milliken &amp;  Co Valway Plant</t>
  </si>
  <si>
    <t>ACH Foam Technology</t>
  </si>
  <si>
    <t>$ 4000 cleared 12/19/2016</t>
  </si>
  <si>
    <t>$6,000 received on 12/21/16; addendum to application required.</t>
  </si>
  <si>
    <t>Shaw  Industries Plant RP</t>
  </si>
  <si>
    <t>Amcor Tobacco Packaging</t>
  </si>
  <si>
    <t>ZEP,Inc</t>
  </si>
  <si>
    <t>$ 4000 cleared 12/19/2016. Issued 22 days ahead of schedule</t>
  </si>
  <si>
    <t>01500135</t>
  </si>
  <si>
    <t>Blue Bird</t>
  </si>
  <si>
    <t>22500001</t>
  </si>
  <si>
    <t>Dana Mitchell</t>
  </si>
  <si>
    <t>$ 4000 received 1/27/2017</t>
  </si>
  <si>
    <t>04500057</t>
  </si>
  <si>
    <t>$ 3000 received 2/4/2017</t>
  </si>
  <si>
    <t>$ 6000 received 2/7/2017</t>
  </si>
  <si>
    <t>Hyalus, Inc.</t>
  </si>
  <si>
    <t>GP Consumer Products - Savannah River Mill</t>
  </si>
  <si>
    <t>10300007</t>
  </si>
  <si>
    <t>25500047</t>
  </si>
  <si>
    <t>$ 4000 received 2/17/2017</t>
  </si>
  <si>
    <t>Coveris Flexible US LLC Griffin Plant</t>
  </si>
  <si>
    <t>Quality Asphalt LLC</t>
  </si>
  <si>
    <t>24500204</t>
  </si>
  <si>
    <t>06300105</t>
  </si>
  <si>
    <t>$ 3000 received 2/23/2017</t>
  </si>
  <si>
    <t>Gold Creek Food</t>
  </si>
  <si>
    <t>$ 3000 received 3/1/2017</t>
  </si>
  <si>
    <t>13900153</t>
  </si>
  <si>
    <t>$4,000 processed 2/27/2017</t>
  </si>
  <si>
    <t>$25,000 processed on 10/28/2016</t>
  </si>
  <si>
    <t>Langdale Forest Products</t>
  </si>
  <si>
    <t>18500009</t>
  </si>
  <si>
    <t>W M Sheppard Lumber Company</t>
  </si>
  <si>
    <t>03100005</t>
  </si>
  <si>
    <t>12100774</t>
  </si>
  <si>
    <t>Alcon Laboratories, Inc.</t>
  </si>
  <si>
    <t>Fort Dearborn Company ( Sleeveco)</t>
  </si>
  <si>
    <t>08500004</t>
  </si>
  <si>
    <t>$ 6000 received 4/3/2017</t>
  </si>
  <si>
    <t>$ 4000 received 4/17/2017</t>
  </si>
  <si>
    <t>MAS Georgia LFG. LLC (Richland Creek)</t>
  </si>
  <si>
    <t>13500329</t>
  </si>
  <si>
    <t>GP Sterling Chip N Saw</t>
  </si>
  <si>
    <t>12700027</t>
  </si>
  <si>
    <t xml:space="preserve">$ 6000 received 2/23/2017, Final permit issued 5/4/17 </t>
  </si>
  <si>
    <t>$ 15000 cleared  on 12/19/2016</t>
  </si>
  <si>
    <t>$6000 received 05/08/2017</t>
  </si>
  <si>
    <t>$ 40,000 received 3/6/2017, draft issued 5/11/2017</t>
  </si>
  <si>
    <t>$4,000 hand delivered on 5/23/2017</t>
  </si>
  <si>
    <t>MAS ASB Cogen LLC CHP Facility</t>
  </si>
  <si>
    <t>12100869</t>
  </si>
  <si>
    <t>$ 6000 received 3/30/2017, draft issued 5/22/2017</t>
  </si>
  <si>
    <t>Interfor - Eatanton Sawmill</t>
  </si>
  <si>
    <t>23700010</t>
  </si>
  <si>
    <t>American Industries South, LLC - Portable Asphalt Plant</t>
  </si>
  <si>
    <t>77700168</t>
  </si>
  <si>
    <t>Delta Flight Products</t>
  </si>
  <si>
    <t>$ 4000 received 6/19/2017</t>
  </si>
  <si>
    <t>$4,000 received 06/23/2017</t>
  </si>
  <si>
    <t>Eco-Energy Distribution  - Atlanta</t>
  </si>
  <si>
    <t>01500124</t>
  </si>
  <si>
    <t>Georgia Kaolin Terminals</t>
  </si>
  <si>
    <t>05100199</t>
  </si>
  <si>
    <t>12100948</t>
  </si>
  <si>
    <t>$ 4000 received 7/3/2017</t>
  </si>
  <si>
    <t>$ 6000 received 5/30/2017, draft issued 6/28/2017</t>
  </si>
  <si>
    <t>$ 4000 received 7/11/2017</t>
  </si>
  <si>
    <t>$ 4000 received 7/19/2017</t>
  </si>
  <si>
    <t>Carbon Concepts, LLC</t>
  </si>
  <si>
    <t>10700031</t>
  </si>
  <si>
    <t>US Corrugated II</t>
  </si>
  <si>
    <t>William Fleming</t>
  </si>
  <si>
    <t>McCleskey Mills, Inc.</t>
  </si>
  <si>
    <t>17700019</t>
  </si>
  <si>
    <t>02100209</t>
  </si>
  <si>
    <t>Nichiha USA, Inc.-Macon Cement Fiberboard Plant</t>
  </si>
  <si>
    <t>Flint Hills Resources Camilla, LLC</t>
  </si>
  <si>
    <t>20500047</t>
  </si>
  <si>
    <t>Stella-Jones Corporation</t>
  </si>
  <si>
    <t>08100068</t>
  </si>
  <si>
    <t>21700071</t>
  </si>
  <si>
    <t>17100005</t>
  </si>
  <si>
    <t>$ 4000 received 8/16/2017</t>
  </si>
  <si>
    <t>$ 4000 received 9/1/2017</t>
  </si>
  <si>
    <t>$ 4000 received 8/30/2017</t>
  </si>
  <si>
    <t>Tifton Peanut Company, LLC  - Plant #2 and #3</t>
  </si>
  <si>
    <t>McLendon Enterprises</t>
  </si>
  <si>
    <t>02900014</t>
  </si>
  <si>
    <t>$2000 received 9/8/2017</t>
  </si>
  <si>
    <t>$4000 received 9/14/2017</t>
  </si>
  <si>
    <t>$ 3000  received 8/28/2017</t>
  </si>
  <si>
    <t>27700074</t>
  </si>
  <si>
    <t>Mincey Marble Manufacuring, Inc</t>
  </si>
  <si>
    <t>13900155</t>
  </si>
  <si>
    <t>Faircloth forest Products</t>
  </si>
  <si>
    <t>$4000 received 9/27/2017</t>
  </si>
  <si>
    <t>$3000 received 10/4/2017</t>
  </si>
  <si>
    <t>10700032</t>
  </si>
  <si>
    <t>$ 6000 received 10/10/2017</t>
  </si>
  <si>
    <t>14500010</t>
  </si>
  <si>
    <t>27500022</t>
  </si>
  <si>
    <t>Morning Hornet, LLC</t>
  </si>
  <si>
    <t>21700072</t>
  </si>
  <si>
    <t>Louie Gao</t>
  </si>
  <si>
    <t>$ 6000 received  9/29/2017</t>
  </si>
  <si>
    <t>$4,000 received 11/06/2017</t>
  </si>
  <si>
    <t>The Keep Facility</t>
  </si>
  <si>
    <t>09700091</t>
  </si>
  <si>
    <t>CertainTeed Corporation - Social Circle</t>
  </si>
  <si>
    <t>29700059</t>
  </si>
  <si>
    <t>Robert Kalch</t>
  </si>
  <si>
    <t>$3,000 received in PO Box 101173</t>
  </si>
  <si>
    <t>07100016</t>
  </si>
  <si>
    <t xml:space="preserve">Custom Quality Blanching- Ashburn </t>
  </si>
  <si>
    <t>Solvay Specialty Polymers USA, LLC</t>
  </si>
  <si>
    <t>24500126</t>
  </si>
  <si>
    <t>$4,000 received 12/27/2017.</t>
  </si>
  <si>
    <t>28700033</t>
  </si>
  <si>
    <t>Graphic Packaging</t>
  </si>
  <si>
    <t>08900047</t>
  </si>
  <si>
    <t>$4,000 received 11/17/2017. Pre-Draft sent 12/21/17</t>
  </si>
  <si>
    <t>MTI Baths, Inc</t>
  </si>
  <si>
    <t>15700062</t>
  </si>
  <si>
    <t>$3,000 received 12/15/2017</t>
  </si>
  <si>
    <t>$6,000 received 1/5/2018</t>
  </si>
  <si>
    <t>Bold Formulators LLC - Tifton</t>
  </si>
  <si>
    <t>27700019</t>
  </si>
  <si>
    <t>Tierra McDonald</t>
  </si>
  <si>
    <t>$ 6000 received on 2/12/2018</t>
  </si>
  <si>
    <t>$ 4000 received on 2/7/2018 by CC</t>
  </si>
  <si>
    <t>$ 6000 received 12/29/2017, Draft issued 2/9/2018</t>
  </si>
  <si>
    <t>Hydro Systems</t>
  </si>
  <si>
    <t>$3,000 received on 2/23/2018</t>
  </si>
  <si>
    <t>Sugar Foods Corporation</t>
  </si>
  <si>
    <t>04500083</t>
  </si>
  <si>
    <t>$ 3000 received 9/13/2017, Draft issued 12/7/17, Final 2/6/18</t>
  </si>
  <si>
    <t>$ 4000 received 11/7/2017, Draft 12/12/17   , final 2/6/18</t>
  </si>
  <si>
    <t>$ 4000 received 1/11/2018 by CC, Issued 2/6/2018</t>
  </si>
  <si>
    <t>Central Southern Construction HMA</t>
  </si>
  <si>
    <t>03900033</t>
  </si>
  <si>
    <t>$3,000 received on 3/5/2018</t>
  </si>
  <si>
    <t>13900075</t>
  </si>
  <si>
    <t>$ 4000 received on 3/14/2018 by CC</t>
  </si>
  <si>
    <t>CARBO Ceramics - Toomsboro Plant</t>
  </si>
  <si>
    <t>31900029</t>
  </si>
  <si>
    <t>Beadles and Balfour- Thomasville</t>
  </si>
  <si>
    <t>$4,000 received on 3/19/18 by CC</t>
  </si>
  <si>
    <t xml:space="preserve">Bluebird </t>
  </si>
  <si>
    <t>Cargill, Inc. - Gainesville</t>
  </si>
  <si>
    <t>13900002</t>
  </si>
  <si>
    <t>$4,000 received on 03/12/18</t>
  </si>
  <si>
    <t>Healthy Pet</t>
  </si>
  <si>
    <t>30500033</t>
  </si>
  <si>
    <t>West Fraiser- Augusta Mill</t>
  </si>
  <si>
    <t>24500047</t>
  </si>
  <si>
    <t>Piedmont Hospital</t>
  </si>
  <si>
    <t>12100713</t>
  </si>
  <si>
    <t>$4,000 received on 04/03/18.</t>
  </si>
  <si>
    <t>Balfour Poles</t>
  </si>
  <si>
    <t>20500037</t>
  </si>
  <si>
    <t xml:space="preserve">Caterpillar Griffin </t>
  </si>
  <si>
    <t>25500058</t>
  </si>
  <si>
    <t>$ 4000 paid by CC on 3/14/2018</t>
  </si>
  <si>
    <t>$ 6000 received 4/5/2018</t>
  </si>
  <si>
    <t>Harcros Chemicals Inc., Dalton Spec Div</t>
  </si>
  <si>
    <t>31300116</t>
  </si>
  <si>
    <t>$ 4000 received 4/13/2018</t>
  </si>
  <si>
    <t>$ 4000 received on 4/11/2018</t>
  </si>
  <si>
    <t>Pilgram's Pride Corporation</t>
  </si>
  <si>
    <t>Colonial Terminals, Inc.</t>
  </si>
  <si>
    <t>05100076</t>
  </si>
  <si>
    <t>$ 4000 paid by CC on 4/20/2018</t>
  </si>
  <si>
    <t>12900097</t>
  </si>
  <si>
    <t>Georgia Pacific Warrenton</t>
  </si>
  <si>
    <t>30100003</t>
  </si>
  <si>
    <t>NOTE</t>
  </si>
  <si>
    <t>withdrawn</t>
  </si>
  <si>
    <t>$15000 received on 05/16/2017, app on permanent hold - $ used for GP Warrenton April 2018</t>
  </si>
  <si>
    <t>$4,000 processed 4/26/2018</t>
  </si>
  <si>
    <t>$ 4000 paid via CC on 5/10/2018</t>
  </si>
  <si>
    <t>C and H Paving, Inc. - Camak</t>
  </si>
  <si>
    <t>30100017</t>
  </si>
  <si>
    <t>$4000 rec 5/4/2018</t>
  </si>
  <si>
    <t>$ 4000 paid by  CC on 4/18/2018, Draft Issued May 4 , 2018</t>
  </si>
  <si>
    <t>Synergy</t>
  </si>
  <si>
    <t>08100069</t>
  </si>
  <si>
    <t xml:space="preserve">$4,000 check received w/application 05/18/18. </t>
  </si>
  <si>
    <t>Creative South</t>
  </si>
  <si>
    <t>Starbuck Mfg Corp GSP</t>
  </si>
  <si>
    <t>24500194</t>
  </si>
  <si>
    <t>$ 4000  paid by Check on 5/22/2018</t>
  </si>
  <si>
    <t>01500104</t>
  </si>
  <si>
    <t>$ 4000 paid by check on 6/1/2018</t>
  </si>
  <si>
    <t>11300071</t>
  </si>
  <si>
    <t>$ 4000 check cleared on 6/5/2018</t>
  </si>
  <si>
    <t>Battle Lumber Company</t>
  </si>
  <si>
    <t>16300012</t>
  </si>
  <si>
    <t>10300004</t>
  </si>
  <si>
    <t>Interfor- Meldrim Division</t>
  </si>
  <si>
    <t>$ 4000 paid by check on 6/11/2018</t>
  </si>
  <si>
    <t>$4,000 by check 6/8/2018</t>
  </si>
  <si>
    <t>$6,000 received 0n 3/28/18, Draft Issued June 4, 2018</t>
  </si>
  <si>
    <t>First American Resources</t>
  </si>
  <si>
    <t>05900105</t>
  </si>
  <si>
    <t>$ 6000 received 6/26/2018</t>
  </si>
  <si>
    <t>Dolco Packaging</t>
  </si>
  <si>
    <t>13500139</t>
  </si>
  <si>
    <t>John Deere</t>
  </si>
  <si>
    <t>07300027</t>
  </si>
  <si>
    <t>SME Dublin</t>
  </si>
  <si>
    <t>17500077</t>
  </si>
  <si>
    <t>$3,000 cleared on 7/9/2018</t>
  </si>
  <si>
    <t>$4,000 cleared on 7/6/2018</t>
  </si>
  <si>
    <t>$ 4000 cleared on 7/9/2018</t>
  </si>
  <si>
    <t>$ 4000 paid 7/16/2017</t>
  </si>
  <si>
    <t>06700252</t>
  </si>
  <si>
    <t>Southern Graphics</t>
  </si>
  <si>
    <t>$ 4000 received on 7/20/2018</t>
  </si>
  <si>
    <t>Hanwha Q Cells USA, Inc</t>
  </si>
  <si>
    <t>31300165</t>
  </si>
  <si>
    <t>12900075</t>
  </si>
  <si>
    <t>$ 15K App # 44845 applied to the project . Draft issued 7/24/2018</t>
  </si>
  <si>
    <t>Harrison Poultry,  Inc. - Crawfordville Feed Mill</t>
  </si>
  <si>
    <t>$4,000 on 8/15/2018</t>
  </si>
  <si>
    <t>$ 4000 received on 8/20/2018</t>
  </si>
  <si>
    <t>26500001</t>
  </si>
  <si>
    <t>MJC</t>
  </si>
  <si>
    <t>01500140</t>
  </si>
  <si>
    <t>$4,000 cleared on 07/16/18; draft emailed 08/09/18.</t>
  </si>
  <si>
    <t>Albany Lumber</t>
  </si>
  <si>
    <t>09500117</t>
  </si>
  <si>
    <t>Royston, LLC</t>
  </si>
  <si>
    <t>Dawn, Wu</t>
  </si>
  <si>
    <t>12100954</t>
  </si>
  <si>
    <t>Shaw Plant- LM</t>
  </si>
  <si>
    <t>04700018</t>
  </si>
  <si>
    <t>Venator Americas</t>
  </si>
  <si>
    <t>24500200</t>
  </si>
  <si>
    <t>$ 4000 received 9/10/2018</t>
  </si>
  <si>
    <t>$ 15000 Received  9/7/2018</t>
  </si>
  <si>
    <t>$ 4000 received on 8/6/2018, issued 27 days before deadline</t>
  </si>
  <si>
    <t>$ 4000 paid by CC 8/30/2018, issued 42 days before deadline</t>
  </si>
  <si>
    <t>Coca-Cola Company</t>
  </si>
  <si>
    <t>12100703</t>
  </si>
  <si>
    <t>Cherokee Brick and Tile Company</t>
  </si>
  <si>
    <t>02100167</t>
  </si>
  <si>
    <t>Beasley Forest Product</t>
  </si>
  <si>
    <t>16100019</t>
  </si>
  <si>
    <t>$ 3000 received 9/12/2018</t>
  </si>
  <si>
    <t>$ 6000 received 9/24/2018</t>
  </si>
  <si>
    <t>$ 3000 received 9/19/2018</t>
  </si>
  <si>
    <t>Ballard Contractors</t>
  </si>
  <si>
    <t>Road Maker Contractors, LLC</t>
  </si>
  <si>
    <t>30100020</t>
  </si>
  <si>
    <t>77700180</t>
  </si>
  <si>
    <t>Atlantic Pole</t>
  </si>
  <si>
    <t>2790005</t>
  </si>
  <si>
    <t>Interfor-Perry Mill</t>
  </si>
  <si>
    <t>15300001</t>
  </si>
  <si>
    <t>$4,000 received 10/1/2018</t>
  </si>
  <si>
    <t>$ 3000 received 10/03/2018</t>
  </si>
  <si>
    <t>RM Clayton Water Reclamation Center</t>
  </si>
  <si>
    <t>12100268</t>
  </si>
  <si>
    <t>$ 3000 received 10/5/2018</t>
  </si>
  <si>
    <t>Albany Green Energy</t>
  </si>
  <si>
    <t>09500109</t>
  </si>
  <si>
    <t>SAV-Terminal Apron-GLF Temp Batch Plant</t>
  </si>
  <si>
    <t>$ 15000 received  10/11/2018</t>
  </si>
  <si>
    <t>$ 3000 received 10/15/2018</t>
  </si>
  <si>
    <t>$6,000 received 10/18/2018</t>
  </si>
  <si>
    <t>Stephens industries</t>
  </si>
  <si>
    <t>C and H Paving, Inc</t>
  </si>
  <si>
    <t>GATX - Waycross</t>
  </si>
  <si>
    <t>Hanson Aggregate Southeast-Plant #1</t>
  </si>
  <si>
    <t>$ 3000 received 11/02/2018</t>
  </si>
  <si>
    <t>$4,000 received 10/29/2018.</t>
  </si>
  <si>
    <t>$4,000 received 11/2/2018</t>
  </si>
  <si>
    <t>ADM Valdosta</t>
  </si>
  <si>
    <t>18500051</t>
  </si>
  <si>
    <t>$15,000 received 11/13/2018.  Linked to App 26799</t>
  </si>
  <si>
    <t>Interfor Eatonton</t>
  </si>
  <si>
    <t>$ 6000 paid 6/13/2018, Facility not continuing with the project</t>
  </si>
  <si>
    <t>Packaging Corporation fo America</t>
  </si>
  <si>
    <t>$ 4000 received 11/16/2018</t>
  </si>
  <si>
    <t>$ 3000 received 11/26/2018</t>
  </si>
  <si>
    <t>American Building Suply</t>
  </si>
  <si>
    <t>Ingersoll Rand</t>
  </si>
  <si>
    <t>$6,000 received 12/3/2018</t>
  </si>
  <si>
    <t>$25,000 received 12/7/2018</t>
  </si>
  <si>
    <t>$ 4000 received 12.10/2018</t>
  </si>
  <si>
    <t>$ 6000 received 11/23/2018</t>
  </si>
  <si>
    <t>Georgia-Pacific Wood Products South-Rome Lumber Mill</t>
  </si>
  <si>
    <t>Seetharaman Ganapathy</t>
  </si>
  <si>
    <t>$ 4000 received 12/20/2018</t>
  </si>
  <si>
    <t>$ 6000 received 1/3/2019</t>
  </si>
  <si>
    <t>Nestle Purina PetCare Company-Hartwell Facility</t>
  </si>
  <si>
    <t>$ 4000 received 2/19/2018</t>
  </si>
  <si>
    <t>Stephens Industries, LLC</t>
  </si>
  <si>
    <t>Ready Mix USA Crushing Plant</t>
  </si>
  <si>
    <t>Dawn, Xu</t>
  </si>
  <si>
    <t>$ 4000 received 2/28/2018</t>
  </si>
  <si>
    <t>$6,000 received 02/18/19</t>
  </si>
  <si>
    <t>Flexstar Packaging</t>
  </si>
  <si>
    <t>$3000 received 3/4/2019</t>
  </si>
  <si>
    <t>GRP Franklin Renewable Energy Facility, LLC</t>
  </si>
  <si>
    <t>Carbo Ceramics Milan Plant</t>
  </si>
  <si>
    <t>WEST FRASER- DUDLEY LUMBER MILL  </t>
  </si>
  <si>
    <t>$6,000 received 03/19/19</t>
  </si>
  <si>
    <t>$7,000 received 03/19/19</t>
  </si>
  <si>
    <t>$6,000 received 03/14/19</t>
  </si>
  <si>
    <t>$4,000 received 03/19/19</t>
  </si>
  <si>
    <t>Nichiha USA, Inc. - Macon Cement Fiberboard Plant</t>
  </si>
  <si>
    <t>Darling Ingredients, Inc.</t>
  </si>
  <si>
    <t>$ 6000 received 3/25/2019</t>
  </si>
  <si>
    <t>$ 6000 received 3/29/2019</t>
  </si>
  <si>
    <t>$ 4000 received 3/28/2019</t>
  </si>
  <si>
    <t>Mannington Commercial</t>
  </si>
  <si>
    <t>27,500.00 received 3/25/2019 (expedited and app fees)</t>
  </si>
  <si>
    <t>Bull Moose Tube Company</t>
  </si>
  <si>
    <t>$5000 received 4/30/19 (expedited and app fees)</t>
  </si>
  <si>
    <t>$5000 received 4/29/19 (expedited and app fees)</t>
  </si>
  <si>
    <t>Aggregates USA (Macon), LLC</t>
  </si>
  <si>
    <t>Cargill, Inc. - Dalton</t>
  </si>
  <si>
    <t>$4,000 received 10/12/2018.  11/20/18 - predraft to co for comments.</t>
  </si>
  <si>
    <t>Cargill, Inc. - Gainesville Vegetable Oil Mill</t>
  </si>
  <si>
    <t>$ 4000 received 5/16/2019</t>
  </si>
  <si>
    <t>Thomas A. Smith Energy Facility</t>
  </si>
  <si>
    <t>$5000 received 5/15/2019</t>
  </si>
  <si>
    <t>$ 4000 received 3/11/2019 (Info request is PN dates)</t>
  </si>
  <si>
    <t>BASF CORPORATION (ATTAPULGUS)</t>
  </si>
  <si>
    <t>$4,000 received on 6/3/2019</t>
  </si>
  <si>
    <t>SK Battery America, Inc.</t>
  </si>
  <si>
    <t>Wendy Troemel</t>
  </si>
  <si>
    <t>N</t>
  </si>
  <si>
    <t>Meggitt Training Systems</t>
  </si>
  <si>
    <t>MILLIKEN &amp; CO. LIVE OAK PLANT</t>
  </si>
  <si>
    <t>RR Donnelley / Atlanta North</t>
  </si>
  <si>
    <t>$5000 received 6/24/19 (expedited and app fees)</t>
  </si>
  <si>
    <t>$3250 received on 6/24/19 (expedited and app fees)</t>
  </si>
  <si>
    <t>Interfor U.S. Inc.</t>
  </si>
  <si>
    <t>22,500.00 received 7/24/2019 (expedited and app fees)</t>
  </si>
  <si>
    <t>$5000 received 6/26/19 (expedited and app fees)</t>
  </si>
  <si>
    <t>$4000 received 05/07/19. (expedited fee)</t>
  </si>
  <si>
    <t>$4000 received 05/10/19 (expided fee)</t>
  </si>
  <si>
    <t>$25,000 received 05/28/19 (expedited fee)</t>
  </si>
  <si>
    <t>Hartsfield-Jackson Atlanta International Airport Resiliency</t>
  </si>
  <si>
    <t>$4,000 received 07/12/19 (expedited fee)</t>
  </si>
  <si>
    <t>Johnson Matthey Process Technologies, Inc</t>
  </si>
  <si>
    <t>$4,000 received 06/24/19 (expedited fee)</t>
  </si>
  <si>
    <t>Sterigenics U.S. LLC</t>
  </si>
  <si>
    <t>06700093</t>
  </si>
  <si>
    <t>SELIT North America, Inc.</t>
  </si>
  <si>
    <t>01100018</t>
  </si>
  <si>
    <t>Kraton Chemical</t>
  </si>
  <si>
    <t>05100148</t>
  </si>
  <si>
    <t>Nestle Purina PetCare Co. - Hartwell Facility</t>
  </si>
  <si>
    <t>$6,000 received 8/13/2019 (expedited and app fees)</t>
  </si>
  <si>
    <t>CertainTeed Corporation</t>
  </si>
  <si>
    <t>05900026</t>
  </si>
  <si>
    <t>$6000 received on 7/1/19.  Cprrected - Additional $2000 received 8/19/19).</t>
  </si>
  <si>
    <t>$5,000 received 8/9/19 (expedited and app fees)</t>
  </si>
  <si>
    <t>InterfaceFlor, LLC</t>
  </si>
  <si>
    <t>$6,000 received on 8/30/2019 (app and expedited fees)</t>
  </si>
  <si>
    <t>$5,000 received 9/12/19 (expedited and app fees)</t>
  </si>
  <si>
    <t>American Building Supply, Inc.</t>
  </si>
  <si>
    <t>$8,000 received on 6/21/19</t>
  </si>
  <si>
    <t>$5,000 received on 8/23/2019</t>
  </si>
  <si>
    <t>$4,000 received 08/20/19 (expedited fee)</t>
  </si>
  <si>
    <t>Colonial Pipeline Co</t>
  </si>
  <si>
    <t>Nox</t>
  </si>
  <si>
    <t>Mitsui Kinzoky Die-Casting Technology</t>
  </si>
  <si>
    <t>$5,000 received 10/3/19 (expedited and app fees)</t>
  </si>
  <si>
    <t>Georgia Kaolin Terminal (Seda)</t>
  </si>
  <si>
    <t>$5,000 received 10/15/19 (expedited and app fees)</t>
  </si>
  <si>
    <t>08700037</t>
  </si>
  <si>
    <t>FiberVisions Manufacturing Company</t>
  </si>
  <si>
    <t>$5,000 received 09/16/19 ($1,000 app and $4,000 expedited fee)  Addendum received 09/23/19.</t>
  </si>
  <si>
    <t>$3,250 received 10/02/19 ($250 App and $3,000 expedited fee) Draft sent 10/29/19.</t>
  </si>
  <si>
    <t>$3,000 received 11/12/19</t>
  </si>
  <si>
    <t>$4000 11/14/2019</t>
  </si>
  <si>
    <t>$6,000 received 11/15/19 (expedited and app fees)</t>
  </si>
  <si>
    <t>Ball Packaging, LLC</t>
  </si>
  <si>
    <t>$8,000 received 11/26/19 (expedited and app fees)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</si>
</sst>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  <xf numFmtId="0" fontId="1" fillId="0" borderId="0" xfId="0" applyFont="1"/>
    <xf numFmtId="14" fontId="0" fillId="0" borderId="0" xfId="0" applyNumberFormat="1" applyAlignment="1">
      <alignment wrapText="1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wrapText="1"/>
    </xf>
    <xf numFmtId="14" fontId="2" fillId="2" borderId="0" xfId="0" applyNumberFormat="1" applyFont="1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 wrapText="1"/>
    </xf>
    <xf numFmtId="14" fontId="2" fillId="2" borderId="0" xfId="0" applyNumberFormat="1" applyFont="1" applyFill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" xfId="0" applyBorder="1"/>
    <xf numFmtId="6" fontId="0" fillId="0" borderId="1" xfId="0" applyNumberFormat="1" applyBorder="1"/>
    <xf numFmtId="14" fontId="0" fillId="0" borderId="0" xfId="0" applyNumberFormat="1"/>
    <xf numFmtId="0" fontId="5" fillId="0" borderId="0" xfId="0" applyFont="1"/>
    <xf numFmtId="6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0" xfId="0" quotePrefix="1" applyNumberFormat="1" applyAlignment="1">
      <alignment horizontal="left" wrapText="1"/>
    </xf>
    <xf numFmtId="49" fontId="0" fillId="0" borderId="0" xfId="0" applyNumberFormat="1" applyAlignment="1">
      <alignment horizontal="left"/>
    </xf>
    <xf numFmtId="49" fontId="0" fillId="0" borderId="0" xfId="0" quotePrefix="1" applyNumberFormat="1" applyAlignment="1">
      <alignment horizontal="left"/>
    </xf>
    <xf numFmtId="164" fontId="0" fillId="0" borderId="0" xfId="0" applyNumberFormat="1" applyAlignment="1">
      <alignment horizontal="right"/>
    </xf>
    <xf numFmtId="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0" fillId="3" borderId="0" xfId="0" applyFill="1"/>
    <xf numFmtId="0" fontId="0" fillId="0" borderId="0" xfId="0" quotePrefix="1" applyAlignment="1">
      <alignment horizontal="left"/>
    </xf>
    <xf numFmtId="14" fontId="0" fillId="4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15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numFmt numFmtId="164" formatCode="mm/dd/yy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numFmt numFmtId="164" formatCode="mm/dd/yy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left" textRotation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1:R352" headerRowCount="0" totalsRowShown="0" headerRowDxfId="14">
  <tableColumns count="18">
    <tableColumn id="1" xr3:uid="{00000000-0010-0000-0000-000001000000}" name="Column1"/>
    <tableColumn id="2" xr3:uid="{00000000-0010-0000-0000-000002000000}" name="Column2" dataDxfId="13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 headerRowDxfId="12"/>
    <tableColumn id="7" xr3:uid="{00000000-0010-0000-0000-000007000000}" name="Column7" headerRowDxfId="11" dataDxfId="10"/>
    <tableColumn id="8" xr3:uid="{00000000-0010-0000-0000-000008000000}" name="Column8" headerRowDxfId="9"/>
    <tableColumn id="9" xr3:uid="{00000000-0010-0000-0000-000009000000}" name="Column9" headerRowDxfId="8"/>
    <tableColumn id="10" xr3:uid="{00000000-0010-0000-0000-00000A000000}" name="Column10" headerRowDxfId="7"/>
    <tableColumn id="11" xr3:uid="{00000000-0010-0000-0000-00000B000000}" name="Column11" headerRowDxfId="6" dataDxfId="5"/>
    <tableColumn id="12" xr3:uid="{00000000-0010-0000-0000-00000C000000}" name="Column12" headerRowDxfId="4"/>
    <tableColumn id="13" xr3:uid="{00000000-0010-0000-0000-00000D000000}" name="Column13" headerRowDxfId="3"/>
    <tableColumn id="14" xr3:uid="{00000000-0010-0000-0000-00000E000000}" name="Column14" headerRowDxfId="2"/>
    <tableColumn id="15" xr3:uid="{00000000-0010-0000-0000-00000F000000}" name="Column15" headerRowDxfId="1"/>
    <tableColumn id="16" xr3:uid="{00000000-0010-0000-0000-000010000000}" name="Column16" headerRowDxfId="0"/>
    <tableColumn id="17" xr3:uid="{00000000-0010-0000-0000-000011000000}" name="Column17"/>
    <tableColumn id="18" xr3:uid="{00000000-0010-0000-0000-000012000000}" name="Column18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2"/>
  <sheetViews>
    <sheetView tabSelected="1" zoomScale="70" zoomScaleNormal="70" workbookViewId="0">
      <pane xSplit="2" ySplit="2" topLeftCell="C258" activePane="bottomRight" state="frozen"/>
      <selection pane="topRight" activeCell="C1" sqref="C1"/>
      <selection pane="bottomLeft" activeCell="A3" sqref="A3"/>
      <selection pane="bottomRight" activeCell="Q273" sqref="Q273"/>
    </sheetView>
  </sheetViews>
  <sheetFormatPr defaultRowHeight="15" x14ac:dyDescent="0.25"/>
  <cols>
    <col min="1" max="1" width="11.5703125" customWidth="1"/>
    <col min="2" max="2" width="43.5703125" style="16" customWidth="1"/>
    <col min="3" max="3" width="11.140625" customWidth="1"/>
    <col min="4" max="4" width="22.42578125" customWidth="1"/>
    <col min="5" max="6" width="11" customWidth="1"/>
    <col min="7" max="7" width="15" style="28" customWidth="1"/>
    <col min="8" max="8" width="11" customWidth="1"/>
    <col min="9" max="9" width="13.42578125" customWidth="1"/>
    <col min="10" max="10" width="12.42578125" customWidth="1"/>
    <col min="11" max="11" width="12" style="28" customWidth="1"/>
    <col min="12" max="12" width="13.5703125" customWidth="1"/>
    <col min="13" max="13" width="14.5703125" customWidth="1"/>
    <col min="14" max="14" width="14.42578125" customWidth="1"/>
    <col min="15" max="15" width="12.5703125" customWidth="1"/>
    <col min="16" max="16" width="15.42578125" customWidth="1"/>
    <col min="17" max="17" width="12" customWidth="1"/>
    <col min="18" max="18" width="69.42578125" customWidth="1"/>
    <col min="19" max="19" width="20.42578125" customWidth="1"/>
    <col min="22" max="22" width="11" customWidth="1"/>
    <col min="23" max="23" width="12.5703125" customWidth="1"/>
    <col min="24" max="24" width="11.5703125" customWidth="1"/>
    <col min="25" max="25" width="12.42578125" customWidth="1"/>
    <col min="26" max="26" width="11.5703125" customWidth="1"/>
    <col min="27" max="27" width="11.42578125" customWidth="1"/>
    <col min="28" max="28" width="11.5703125" customWidth="1"/>
    <col min="29" max="29" width="12.42578125" customWidth="1"/>
  </cols>
  <sheetData>
    <row r="1" spans="1:24" s="1" customFormat="1" ht="32.25" customHeight="1" x14ac:dyDescent="0.25">
      <c r="A1"/>
      <c r="B1" s="15"/>
      <c r="C1" s="16"/>
      <c r="D1"/>
      <c r="E1"/>
      <c r="F1" s="3"/>
      <c r="G1" s="24" t="s">
        <v>11</v>
      </c>
      <c r="H1" s="3"/>
      <c r="I1" s="3"/>
      <c r="J1" s="3"/>
      <c r="K1" s="24"/>
      <c r="L1" s="3"/>
      <c r="M1"/>
      <c r="N1"/>
      <c r="O1"/>
      <c r="P1"/>
      <c r="Q1"/>
      <c r="R1"/>
      <c r="T1" s="47" t="s">
        <v>39</v>
      </c>
      <c r="U1" s="47"/>
      <c r="V1" s="47"/>
      <c r="W1" s="47"/>
      <c r="X1" s="47"/>
    </row>
    <row r="2" spans="1:24" ht="32.25" customHeight="1" x14ac:dyDescent="0.25">
      <c r="A2" s="5" t="s">
        <v>12</v>
      </c>
      <c r="B2" s="17" t="s">
        <v>13</v>
      </c>
      <c r="C2" s="5" t="s">
        <v>17</v>
      </c>
      <c r="D2" s="5" t="s">
        <v>14</v>
      </c>
      <c r="E2" s="5" t="s">
        <v>15</v>
      </c>
      <c r="F2" s="5" t="s">
        <v>16</v>
      </c>
      <c r="G2" s="25" t="s">
        <v>0</v>
      </c>
      <c r="H2" s="5" t="s">
        <v>1</v>
      </c>
      <c r="I2" s="6" t="s">
        <v>10</v>
      </c>
      <c r="J2" s="5" t="s">
        <v>2</v>
      </c>
      <c r="K2" s="25" t="s">
        <v>3</v>
      </c>
      <c r="L2" s="5" t="s">
        <v>4</v>
      </c>
      <c r="M2" s="5" t="s">
        <v>5</v>
      </c>
      <c r="N2" s="5" t="s">
        <v>6</v>
      </c>
      <c r="O2" s="5" t="s">
        <v>7</v>
      </c>
      <c r="P2" s="8" t="s">
        <v>8</v>
      </c>
      <c r="Q2" s="5" t="s">
        <v>19</v>
      </c>
      <c r="R2" s="5" t="s">
        <v>18</v>
      </c>
      <c r="U2" t="s">
        <v>40</v>
      </c>
    </row>
    <row r="3" spans="1:24" ht="30.75" customHeight="1" x14ac:dyDescent="0.25">
      <c r="A3" s="11">
        <v>21963</v>
      </c>
      <c r="B3" s="18" t="s">
        <v>20</v>
      </c>
      <c r="C3" s="30">
        <v>9500071</v>
      </c>
      <c r="D3" s="10" t="s">
        <v>21</v>
      </c>
      <c r="E3" s="10" t="s">
        <v>22</v>
      </c>
      <c r="F3" s="10" t="s">
        <v>23</v>
      </c>
      <c r="G3" s="26">
        <v>41446</v>
      </c>
      <c r="H3" s="10">
        <v>13</v>
      </c>
      <c r="I3" s="13">
        <f>IF(OR(H3=1, H3=2, H3=3, H3=4), 45, IF(OR(H3=5, H3=7, H3=8), 65, IF(H3=6, 91, IF(H3=9, 122, IF(OR(H3=10, H3=11), 152, IF(OR(H3=12, H3=13, H3=14, H3=15), 183, ""))))))</f>
        <v>183</v>
      </c>
      <c r="J3" s="12">
        <v>41457</v>
      </c>
      <c r="K3" s="26">
        <v>41460</v>
      </c>
      <c r="L3" s="12">
        <v>41479</v>
      </c>
      <c r="M3" s="12">
        <v>41494</v>
      </c>
      <c r="N3" s="12">
        <v>41492</v>
      </c>
      <c r="O3" s="12">
        <v>41495</v>
      </c>
      <c r="P3" s="14">
        <f xml:space="preserve"> IF(O3&gt;N3, G3+I3+O3-N3+M3-L3+K3-J3, IF(N3&gt;O3, "Waiting for Information", IF(M3&gt;L3, G3+I3+M3-L3+K3-J3, IF(L3&gt;M3, "Waiting for Information", IF(K3&gt;J3, G3+I3+K3-J3, IF(J3&gt;K3, "Waiting for Information", IF(H3="", "", G3+I3)))))))</f>
        <v>41650</v>
      </c>
      <c r="Q3" s="4">
        <v>41597</v>
      </c>
      <c r="R3" s="1" t="s">
        <v>24</v>
      </c>
      <c r="T3">
        <f>(Table4[[#This Row],[Column17]]-Table4[[#This Row],[Column7]])-(Table4[[#This Row],[Column11]]-Table4[[#This Row],[Column10]])-(Table4[[#This Row],[Column13]]-Table4[[#This Row],[Column12]])-(Table4[[#This Row],[Column15]]-Table4[[#This Row],[Column14]])</f>
        <v>130</v>
      </c>
      <c r="U3">
        <f>Table4[[#This Row],[Column9]]-T3</f>
        <v>53</v>
      </c>
    </row>
    <row r="4" spans="1:24" x14ac:dyDescent="0.25">
      <c r="A4" s="11">
        <v>22067</v>
      </c>
      <c r="B4" s="18" t="s">
        <v>25</v>
      </c>
      <c r="C4" s="30">
        <v>9700061</v>
      </c>
      <c r="D4" s="10" t="s">
        <v>26</v>
      </c>
      <c r="E4" s="10" t="s">
        <v>60</v>
      </c>
      <c r="F4" s="10" t="s">
        <v>23</v>
      </c>
      <c r="G4" s="26">
        <v>41499</v>
      </c>
      <c r="H4" s="10">
        <v>5</v>
      </c>
      <c r="I4" s="13">
        <f t="shared" ref="I4:I41" si="0">IF(OR(H4=1, H4=2, H4=3, H4=4), 45, IF(OR(H4=5, H4=7, H4=8), 65, IF(H4=6, 91, IF(H4=9, 122, IF(OR(H4=10, H4=11), 152, IF(OR(H4=12, H4=13, H4=14, H4=15), 183, ""))))))</f>
        <v>65</v>
      </c>
      <c r="J4" s="12"/>
      <c r="K4" s="26"/>
      <c r="L4" s="12"/>
      <c r="M4" s="12"/>
      <c r="N4" s="12"/>
      <c r="O4" s="12"/>
      <c r="P4" s="14">
        <f t="shared" ref="P4:P41" si="1" xml:space="preserve"> IF(O4&gt;N4, G4+I4+O4-N4+M4-L4+K4-J4, IF(N4&gt;O4, "Waiting for Information", IF(M4&gt;L4, G4+I4+M4-L4+K4-J4, IF(L4&gt;M4, "Waiting for Information", IF(K4&gt;J4, G4+I4+K4-J4, IF(J4&gt;K4, "Waiting for Information", IF(H4="", "", G4+I4)))))))</f>
        <v>41564</v>
      </c>
      <c r="Q4" s="4">
        <v>41541</v>
      </c>
      <c r="R4" s="1" t="s">
        <v>87</v>
      </c>
      <c r="T4">
        <f>(Table4[[#This Row],[Column17]]-Table4[[#This Row],[Column7]])-(Table4[[#This Row],[Column11]]-Table4[[#This Row],[Column10]])-(Table4[[#This Row],[Column13]]-Table4[[#This Row],[Column12]])-(Table4[[#This Row],[Column15]]-Table4[[#This Row],[Column14]])</f>
        <v>42</v>
      </c>
      <c r="U4">
        <f>Table4[[#This Row],[Column9]]-T4</f>
        <v>23</v>
      </c>
    </row>
    <row r="5" spans="1:24" x14ac:dyDescent="0.25">
      <c r="A5" s="11">
        <v>22104</v>
      </c>
      <c r="B5" s="18" t="s">
        <v>27</v>
      </c>
      <c r="C5" s="30">
        <v>27700012</v>
      </c>
      <c r="D5" s="10" t="s">
        <v>28</v>
      </c>
      <c r="E5" s="10" t="s">
        <v>60</v>
      </c>
      <c r="F5" s="10" t="s">
        <v>23</v>
      </c>
      <c r="G5" s="26">
        <v>41521</v>
      </c>
      <c r="H5" s="10">
        <v>8</v>
      </c>
      <c r="I5" s="13">
        <f t="shared" si="0"/>
        <v>65</v>
      </c>
      <c r="J5" s="12"/>
      <c r="K5" s="26"/>
      <c r="L5" s="12"/>
      <c r="M5" s="12"/>
      <c r="N5" s="12"/>
      <c r="O5" s="12"/>
      <c r="P5" s="14">
        <f t="shared" si="1"/>
        <v>41586</v>
      </c>
      <c r="Q5" s="4">
        <v>41567</v>
      </c>
      <c r="R5" s="1" t="s">
        <v>37</v>
      </c>
      <c r="T5">
        <f>(Table4[[#This Row],[Column17]]-Table4[[#This Row],[Column7]])-(Table4[[#This Row],[Column11]]-Table4[[#This Row],[Column10]])-(Table4[[#This Row],[Column13]]-Table4[[#This Row],[Column12]])-(Table4[[#This Row],[Column15]]-Table4[[#This Row],[Column14]])</f>
        <v>46</v>
      </c>
      <c r="U5">
        <f>Table4[[#This Row],[Column9]]-T5</f>
        <v>19</v>
      </c>
    </row>
    <row r="6" spans="1:24" x14ac:dyDescent="0.25">
      <c r="A6" s="11">
        <v>22137</v>
      </c>
      <c r="B6" s="18" t="s">
        <v>29</v>
      </c>
      <c r="C6" s="30">
        <v>18500029</v>
      </c>
      <c r="D6" s="10" t="s">
        <v>30</v>
      </c>
      <c r="E6" s="10" t="s">
        <v>31</v>
      </c>
      <c r="F6" s="10" t="s">
        <v>23</v>
      </c>
      <c r="G6" s="26">
        <v>41548</v>
      </c>
      <c r="H6" s="10">
        <v>5</v>
      </c>
      <c r="I6" s="13">
        <f t="shared" si="0"/>
        <v>65</v>
      </c>
      <c r="J6" s="12"/>
      <c r="K6" s="26"/>
      <c r="L6" s="12"/>
      <c r="M6" s="12"/>
      <c r="N6" s="12"/>
      <c r="O6" s="12"/>
      <c r="P6" s="14">
        <f t="shared" si="1"/>
        <v>41613</v>
      </c>
      <c r="Q6" s="4">
        <v>41571</v>
      </c>
      <c r="R6" s="1" t="s">
        <v>79</v>
      </c>
      <c r="T6">
        <f>(Table4[[#This Row],[Column17]]-Table4[[#This Row],[Column7]])-(Table4[[#This Row],[Column11]]-Table4[[#This Row],[Column10]])-(Table4[[#This Row],[Column13]]-Table4[[#This Row],[Column12]])-(Table4[[#This Row],[Column15]]-Table4[[#This Row],[Column14]])</f>
        <v>23</v>
      </c>
      <c r="U6">
        <f>Table4[[#This Row],[Column9]]-T6</f>
        <v>42</v>
      </c>
    </row>
    <row r="7" spans="1:24" x14ac:dyDescent="0.25">
      <c r="A7">
        <v>22183</v>
      </c>
      <c r="B7" s="15" t="s">
        <v>32</v>
      </c>
      <c r="C7" s="31">
        <v>1300003</v>
      </c>
      <c r="D7" s="1" t="s">
        <v>33</v>
      </c>
      <c r="E7" s="1" t="s">
        <v>22</v>
      </c>
      <c r="F7" s="1" t="s">
        <v>38</v>
      </c>
      <c r="G7" s="27">
        <v>41563</v>
      </c>
      <c r="H7" s="1">
        <v>5</v>
      </c>
      <c r="I7" s="7">
        <f t="shared" si="0"/>
        <v>65</v>
      </c>
      <c r="J7" s="4">
        <v>41575</v>
      </c>
      <c r="K7" s="27">
        <v>41584</v>
      </c>
      <c r="L7" s="4"/>
      <c r="M7" s="4"/>
      <c r="N7" s="4"/>
      <c r="O7" s="4"/>
      <c r="P7" s="9">
        <f t="shared" si="1"/>
        <v>41637</v>
      </c>
      <c r="Q7" s="4">
        <v>41610</v>
      </c>
      <c r="R7" s="1" t="s">
        <v>34</v>
      </c>
      <c r="T7">
        <f>(Table4[[#This Row],[Column17]]-Table4[[#This Row],[Column7]])-(Table4[[#This Row],[Column11]]-Table4[[#This Row],[Column10]])-(Table4[[#This Row],[Column13]]-Table4[[#This Row],[Column12]])-(Table4[[#This Row],[Column15]]-Table4[[#This Row],[Column14]])</f>
        <v>38</v>
      </c>
      <c r="U7">
        <f>Table4[[#This Row],[Column9]]-T7</f>
        <v>27</v>
      </c>
    </row>
    <row r="8" spans="1:24" x14ac:dyDescent="0.25">
      <c r="A8">
        <v>22178</v>
      </c>
      <c r="B8" s="15" t="s">
        <v>35</v>
      </c>
      <c r="C8" s="31">
        <v>13500323</v>
      </c>
      <c r="D8" s="1" t="s">
        <v>30</v>
      </c>
      <c r="E8" s="1" t="s">
        <v>31</v>
      </c>
      <c r="F8" s="1" t="s">
        <v>38</v>
      </c>
      <c r="G8" s="27">
        <v>41563</v>
      </c>
      <c r="H8" s="1">
        <v>4</v>
      </c>
      <c r="I8" s="7">
        <f t="shared" si="0"/>
        <v>45</v>
      </c>
      <c r="J8" s="4"/>
      <c r="K8" s="27"/>
      <c r="L8" s="4"/>
      <c r="M8" s="4"/>
      <c r="N8" s="4"/>
      <c r="O8" s="4"/>
      <c r="P8" s="9">
        <f t="shared" si="1"/>
        <v>41608</v>
      </c>
      <c r="Q8" s="4">
        <v>41604</v>
      </c>
      <c r="R8" s="1"/>
      <c r="T8">
        <f>(Table4[[#This Row],[Column17]]-Table4[[#This Row],[Column7]])-(Table4[[#This Row],[Column11]]-Table4[[#This Row],[Column10]])-(Table4[[#This Row],[Column13]]-Table4[[#This Row],[Column12]])-(Table4[[#This Row],[Column15]]-Table4[[#This Row],[Column14]])</f>
        <v>41</v>
      </c>
      <c r="U8">
        <f>Table4[[#This Row],[Column9]]-T8</f>
        <v>4</v>
      </c>
    </row>
    <row r="9" spans="1:24" x14ac:dyDescent="0.25">
      <c r="A9">
        <v>22225</v>
      </c>
      <c r="B9" s="15" t="s">
        <v>36</v>
      </c>
      <c r="C9" s="31">
        <v>77700137</v>
      </c>
      <c r="D9" s="1" t="s">
        <v>56</v>
      </c>
      <c r="E9" s="1" t="s">
        <v>31</v>
      </c>
      <c r="F9" s="1" t="s">
        <v>38</v>
      </c>
      <c r="G9" s="27">
        <v>41579</v>
      </c>
      <c r="H9" s="1">
        <v>5</v>
      </c>
      <c r="I9" s="7">
        <f t="shared" si="0"/>
        <v>65</v>
      </c>
      <c r="J9" s="4"/>
      <c r="K9" s="27"/>
      <c r="L9" s="4"/>
      <c r="M9" s="4"/>
      <c r="N9" s="4"/>
      <c r="O9" s="4"/>
      <c r="P9" s="9">
        <f t="shared" si="1"/>
        <v>41644</v>
      </c>
      <c r="Q9" s="4">
        <v>41604</v>
      </c>
      <c r="R9" s="1" t="s">
        <v>80</v>
      </c>
      <c r="T9">
        <f>(Table4[[#This Row],[Column17]]-Table4[[#This Row],[Column7]])-(Table4[[#This Row],[Column11]]-Table4[[#This Row],[Column10]])-(Table4[[#This Row],[Column13]]-Table4[[#This Row],[Column12]])-(Table4[[#This Row],[Column15]]-Table4[[#This Row],[Column14]])</f>
        <v>25</v>
      </c>
      <c r="U9">
        <f>Table4[[#This Row],[Column9]]-T9</f>
        <v>40</v>
      </c>
      <c r="V9" t="b">
        <f>ISNUMBER(G3)</f>
        <v>1</v>
      </c>
    </row>
    <row r="10" spans="1:24" x14ac:dyDescent="0.25">
      <c r="A10">
        <v>22284</v>
      </c>
      <c r="B10" s="15" t="s">
        <v>41</v>
      </c>
      <c r="C10" s="31">
        <v>13900126</v>
      </c>
      <c r="D10" s="1" t="s">
        <v>42</v>
      </c>
      <c r="E10" s="1" t="s">
        <v>43</v>
      </c>
      <c r="F10" s="1" t="s">
        <v>38</v>
      </c>
      <c r="G10" s="27">
        <v>41628</v>
      </c>
      <c r="H10" s="1">
        <v>5</v>
      </c>
      <c r="I10" s="7">
        <f t="shared" si="0"/>
        <v>65</v>
      </c>
      <c r="J10" s="4"/>
      <c r="K10" s="27"/>
      <c r="L10" s="4"/>
      <c r="M10" s="4"/>
      <c r="N10" s="4"/>
      <c r="O10" s="4"/>
      <c r="P10" s="9">
        <f t="shared" si="1"/>
        <v>41693</v>
      </c>
      <c r="Q10" s="4">
        <v>41687</v>
      </c>
      <c r="R10" s="1"/>
      <c r="T10">
        <f>(Table4[[#This Row],[Column17]]-Table4[[#This Row],[Column7]])-(Table4[[#This Row],[Column11]]-Table4[[#This Row],[Column10]])-(Table4[[#This Row],[Column13]]-Table4[[#This Row],[Column12]])-(Table4[[#This Row],[Column15]]-Table4[[#This Row],[Column14]])</f>
        <v>59</v>
      </c>
      <c r="U10">
        <f>Table4[[#This Row],[Column9]]-T10</f>
        <v>6</v>
      </c>
    </row>
    <row r="11" spans="1:24" x14ac:dyDescent="0.25">
      <c r="A11">
        <v>22335</v>
      </c>
      <c r="B11" s="15" t="s">
        <v>44</v>
      </c>
      <c r="C11" s="31">
        <v>9500104</v>
      </c>
      <c r="D11" s="1" t="s">
        <v>45</v>
      </c>
      <c r="E11" s="1" t="s">
        <v>22</v>
      </c>
      <c r="F11" s="1" t="s">
        <v>38</v>
      </c>
      <c r="G11" s="27">
        <v>41642</v>
      </c>
      <c r="H11" s="1">
        <v>5</v>
      </c>
      <c r="I11" s="7">
        <f t="shared" si="0"/>
        <v>65</v>
      </c>
      <c r="J11" s="4"/>
      <c r="K11" s="27"/>
      <c r="L11" s="4"/>
      <c r="M11" s="4"/>
      <c r="N11" s="4"/>
      <c r="O11" s="4"/>
      <c r="P11" s="9">
        <f t="shared" si="1"/>
        <v>41707</v>
      </c>
      <c r="Q11" s="4">
        <v>41687</v>
      </c>
      <c r="R11" s="1"/>
      <c r="T11">
        <f>(Table4[[#This Row],[Column17]]-Table4[[#This Row],[Column7]])-(Table4[[#This Row],[Column11]]-Table4[[#This Row],[Column10]])-(Table4[[#This Row],[Column13]]-Table4[[#This Row],[Column12]])-(Table4[[#This Row],[Column15]]-Table4[[#This Row],[Column14]])</f>
        <v>45</v>
      </c>
      <c r="U11">
        <f>Table4[[#This Row],[Column9]]-T11</f>
        <v>20</v>
      </c>
      <c r="W11" s="2" t="s">
        <v>9</v>
      </c>
    </row>
    <row r="12" spans="1:24" ht="30" customHeight="1" x14ac:dyDescent="0.25">
      <c r="A12">
        <v>22349</v>
      </c>
      <c r="B12" s="15" t="s">
        <v>46</v>
      </c>
      <c r="C12" s="31">
        <v>21100013</v>
      </c>
      <c r="D12" s="1" t="s">
        <v>47</v>
      </c>
      <c r="E12" s="1" t="s">
        <v>22</v>
      </c>
      <c r="F12" s="1" t="s">
        <v>38</v>
      </c>
      <c r="G12" s="27">
        <v>41654</v>
      </c>
      <c r="H12" s="1">
        <v>11</v>
      </c>
      <c r="I12" s="7">
        <f t="shared" si="0"/>
        <v>152</v>
      </c>
      <c r="J12" s="4">
        <v>41663</v>
      </c>
      <c r="K12" s="27">
        <v>41684</v>
      </c>
      <c r="L12" s="1"/>
      <c r="M12" s="1"/>
      <c r="N12" s="1"/>
      <c r="O12" s="1"/>
      <c r="P12" s="9">
        <f t="shared" si="1"/>
        <v>41827</v>
      </c>
      <c r="Q12" s="4">
        <v>41845</v>
      </c>
      <c r="R12" s="1" t="s">
        <v>125</v>
      </c>
      <c r="T12">
        <f>(Table4[[#This Row],[Column17]]-Table4[[#This Row],[Column7]])-(Table4[[#This Row],[Column11]]-Table4[[#This Row],[Column10]])-(Table4[[#This Row],[Column13]]-Table4[[#This Row],[Column12]])-(Table4[[#This Row],[Column15]]-Table4[[#This Row],[Column14]])</f>
        <v>170</v>
      </c>
      <c r="U12">
        <f>Table4[[#This Row],[Column9]]-T12</f>
        <v>-18</v>
      </c>
    </row>
    <row r="13" spans="1:24" x14ac:dyDescent="0.25">
      <c r="A13">
        <v>22398</v>
      </c>
      <c r="B13" s="15" t="s">
        <v>48</v>
      </c>
      <c r="C13" s="31">
        <v>5100261</v>
      </c>
      <c r="D13" s="1" t="s">
        <v>52</v>
      </c>
      <c r="E13" s="1" t="s">
        <v>22</v>
      </c>
      <c r="F13" s="1" t="s">
        <v>38</v>
      </c>
      <c r="G13" s="27">
        <v>41674</v>
      </c>
      <c r="H13" s="1">
        <v>4</v>
      </c>
      <c r="I13" s="7">
        <f t="shared" si="0"/>
        <v>45</v>
      </c>
      <c r="J13" s="1"/>
      <c r="K13" s="27"/>
      <c r="L13" s="1"/>
      <c r="M13" s="1"/>
      <c r="N13" s="1"/>
      <c r="O13" s="1"/>
      <c r="P13" s="9">
        <f t="shared" si="1"/>
        <v>41719</v>
      </c>
      <c r="Q13" s="4">
        <v>41702</v>
      </c>
      <c r="R13" s="1" t="s">
        <v>57</v>
      </c>
      <c r="T13">
        <f>(Table4[[#This Row],[Column17]]-Table4[[#This Row],[Column7]])-(Table4[[#This Row],[Column11]]-Table4[[#This Row],[Column10]])-(Table4[[#This Row],[Column13]]-Table4[[#This Row],[Column12]])-(Table4[[#This Row],[Column15]]-Table4[[#This Row],[Column14]])</f>
        <v>28</v>
      </c>
      <c r="U13">
        <f>Table4[[#This Row],[Column9]]-T13</f>
        <v>17</v>
      </c>
    </row>
    <row r="14" spans="1:24" x14ac:dyDescent="0.25">
      <c r="A14">
        <v>22404</v>
      </c>
      <c r="B14" s="15" t="s">
        <v>49</v>
      </c>
      <c r="C14" s="31">
        <v>6300105</v>
      </c>
      <c r="D14" s="1" t="s">
        <v>42</v>
      </c>
      <c r="E14" s="1" t="s">
        <v>43</v>
      </c>
      <c r="F14" s="1" t="s">
        <v>38</v>
      </c>
      <c r="G14" s="27">
        <v>41673</v>
      </c>
      <c r="H14" s="1">
        <v>7</v>
      </c>
      <c r="I14" s="7">
        <f t="shared" si="0"/>
        <v>65</v>
      </c>
      <c r="J14" s="1"/>
      <c r="K14" s="27"/>
      <c r="L14" s="1"/>
      <c r="M14" s="1"/>
      <c r="N14" s="1"/>
      <c r="O14" s="1"/>
      <c r="P14" s="9">
        <f t="shared" si="1"/>
        <v>41738</v>
      </c>
      <c r="Q14" s="4">
        <v>41722</v>
      </c>
      <c r="R14" s="1" t="s">
        <v>66</v>
      </c>
    </row>
    <row r="15" spans="1:24" x14ac:dyDescent="0.25">
      <c r="A15">
        <v>22407</v>
      </c>
      <c r="B15" s="15" t="s">
        <v>50</v>
      </c>
      <c r="C15" s="31">
        <v>11500068</v>
      </c>
      <c r="D15" s="1" t="s">
        <v>51</v>
      </c>
      <c r="E15" s="1" t="s">
        <v>43</v>
      </c>
      <c r="F15" s="1" t="s">
        <v>38</v>
      </c>
      <c r="G15" s="27">
        <v>41676</v>
      </c>
      <c r="H15" s="1">
        <v>5</v>
      </c>
      <c r="I15" s="7">
        <f t="shared" si="0"/>
        <v>65</v>
      </c>
      <c r="J15" s="1"/>
      <c r="K15" s="27"/>
      <c r="L15" s="1"/>
      <c r="M15" s="1"/>
      <c r="N15" s="1"/>
      <c r="O15" s="1"/>
      <c r="P15" s="9">
        <f t="shared" si="1"/>
        <v>41741</v>
      </c>
      <c r="Q15" s="4">
        <v>41729</v>
      </c>
      <c r="R15" s="1" t="s">
        <v>67</v>
      </c>
    </row>
    <row r="16" spans="1:24" x14ac:dyDescent="0.25">
      <c r="A16">
        <v>22448</v>
      </c>
      <c r="B16" s="15" t="s">
        <v>53</v>
      </c>
      <c r="C16" s="31">
        <v>6300121</v>
      </c>
      <c r="D16" s="1" t="s">
        <v>21</v>
      </c>
      <c r="E16" s="1" t="s">
        <v>22</v>
      </c>
      <c r="F16" s="1" t="s">
        <v>23</v>
      </c>
      <c r="G16" s="27">
        <v>41704</v>
      </c>
      <c r="H16" s="1">
        <v>4</v>
      </c>
      <c r="I16" s="7">
        <f t="shared" si="0"/>
        <v>45</v>
      </c>
      <c r="J16" s="4">
        <v>41717</v>
      </c>
      <c r="K16" s="27">
        <v>41739</v>
      </c>
      <c r="L16" s="1"/>
      <c r="M16" s="1"/>
      <c r="N16" s="1"/>
      <c r="O16" s="1"/>
      <c r="P16" s="9">
        <f t="shared" si="1"/>
        <v>41771</v>
      </c>
      <c r="Q16" s="4">
        <v>41753</v>
      </c>
      <c r="R16" s="1" t="s">
        <v>81</v>
      </c>
    </row>
    <row r="17" spans="1:18" ht="14.25" customHeight="1" x14ac:dyDescent="0.25">
      <c r="A17">
        <v>22456</v>
      </c>
      <c r="B17" s="15" t="s">
        <v>63</v>
      </c>
      <c r="C17" s="31">
        <v>22900014</v>
      </c>
      <c r="D17" s="1" t="s">
        <v>64</v>
      </c>
      <c r="E17" s="1" t="s">
        <v>31</v>
      </c>
      <c r="F17" s="1" t="s">
        <v>23</v>
      </c>
      <c r="G17" s="27">
        <v>41705</v>
      </c>
      <c r="H17" s="1">
        <v>5</v>
      </c>
      <c r="I17" s="7">
        <f t="shared" si="0"/>
        <v>65</v>
      </c>
      <c r="J17" s="4">
        <v>41739</v>
      </c>
      <c r="K17" s="27">
        <v>41739</v>
      </c>
      <c r="L17" s="1"/>
      <c r="M17" s="1"/>
      <c r="N17" s="1"/>
      <c r="O17" s="1"/>
      <c r="P17" s="9">
        <f t="shared" si="1"/>
        <v>41770</v>
      </c>
      <c r="Q17" s="4">
        <v>41768</v>
      </c>
      <c r="R17" s="1"/>
    </row>
    <row r="18" spans="1:18" x14ac:dyDescent="0.25">
      <c r="A18">
        <v>22420</v>
      </c>
      <c r="B18" s="15" t="s">
        <v>54</v>
      </c>
      <c r="C18" s="31">
        <v>20500057</v>
      </c>
      <c r="D18" s="1" t="s">
        <v>55</v>
      </c>
      <c r="E18" s="1" t="s">
        <v>31</v>
      </c>
      <c r="F18" s="1" t="s">
        <v>23</v>
      </c>
      <c r="G18" s="27">
        <v>41688</v>
      </c>
      <c r="H18" s="1">
        <v>5</v>
      </c>
      <c r="I18" s="7">
        <v>65</v>
      </c>
      <c r="J18" s="1"/>
      <c r="K18" s="27"/>
      <c r="L18" s="1"/>
      <c r="M18" s="1"/>
      <c r="N18" s="1"/>
      <c r="O18" s="1"/>
      <c r="P18" s="9">
        <v>41753</v>
      </c>
      <c r="Q18" s="4">
        <v>41729</v>
      </c>
      <c r="R18" s="1" t="s">
        <v>78</v>
      </c>
    </row>
    <row r="19" spans="1:18" x14ac:dyDescent="0.25">
      <c r="A19">
        <v>22454</v>
      </c>
      <c r="B19" s="15" t="s">
        <v>58</v>
      </c>
      <c r="C19" s="31">
        <v>15700058</v>
      </c>
      <c r="D19" s="1" t="s">
        <v>59</v>
      </c>
      <c r="E19" s="1" t="s">
        <v>43</v>
      </c>
      <c r="F19" s="1" t="s">
        <v>23</v>
      </c>
      <c r="G19" s="27">
        <v>41708</v>
      </c>
      <c r="H19" s="1">
        <v>5</v>
      </c>
      <c r="I19" s="7">
        <f t="shared" si="0"/>
        <v>65</v>
      </c>
      <c r="J19" s="1"/>
      <c r="K19" s="27"/>
      <c r="L19" s="1"/>
      <c r="M19" s="1"/>
      <c r="N19" s="1"/>
      <c r="O19" s="1"/>
      <c r="P19" s="9">
        <f t="shared" si="1"/>
        <v>41773</v>
      </c>
      <c r="Q19" s="4">
        <v>41738</v>
      </c>
      <c r="R19" s="1" t="s">
        <v>69</v>
      </c>
    </row>
    <row r="20" spans="1:18" ht="16.5" customHeight="1" x14ac:dyDescent="0.25">
      <c r="A20">
        <v>22441</v>
      </c>
      <c r="B20" s="15" t="s">
        <v>61</v>
      </c>
      <c r="C20" s="31">
        <v>4500039</v>
      </c>
      <c r="D20" s="1" t="s">
        <v>62</v>
      </c>
      <c r="E20" s="1" t="s">
        <v>43</v>
      </c>
      <c r="F20" s="1" t="s">
        <v>23</v>
      </c>
      <c r="G20" s="27">
        <v>41702</v>
      </c>
      <c r="H20" s="1">
        <v>9</v>
      </c>
      <c r="I20" s="7">
        <f t="shared" si="0"/>
        <v>122</v>
      </c>
      <c r="J20" s="4">
        <v>41730</v>
      </c>
      <c r="K20" s="27">
        <v>41732</v>
      </c>
      <c r="L20" s="1"/>
      <c r="M20" s="1"/>
      <c r="N20" s="1"/>
      <c r="O20" s="1"/>
      <c r="P20" s="9">
        <f t="shared" si="1"/>
        <v>41826</v>
      </c>
      <c r="Q20" s="4">
        <v>41815</v>
      </c>
      <c r="R20" s="1" t="s">
        <v>72</v>
      </c>
    </row>
    <row r="21" spans="1:18" ht="15" customHeight="1" x14ac:dyDescent="0.25">
      <c r="A21">
        <v>22503</v>
      </c>
      <c r="B21" s="15" t="s">
        <v>25</v>
      </c>
      <c r="C21" s="31">
        <v>9700061</v>
      </c>
      <c r="D21" s="1" t="s">
        <v>26</v>
      </c>
      <c r="E21" s="1" t="s">
        <v>60</v>
      </c>
      <c r="F21" s="1" t="s">
        <v>23</v>
      </c>
      <c r="G21" s="27">
        <v>41729</v>
      </c>
      <c r="H21" s="1">
        <v>5</v>
      </c>
      <c r="I21" s="7">
        <f t="shared" si="0"/>
        <v>65</v>
      </c>
      <c r="J21" s="1"/>
      <c r="K21" s="27"/>
      <c r="L21" s="1"/>
      <c r="M21" s="1"/>
      <c r="N21" s="1"/>
      <c r="O21" s="1"/>
      <c r="P21" s="9">
        <f t="shared" si="1"/>
        <v>41794</v>
      </c>
      <c r="Q21" s="4">
        <v>41779</v>
      </c>
      <c r="R21" s="1" t="s">
        <v>66</v>
      </c>
    </row>
    <row r="22" spans="1:18" ht="20.25" customHeight="1" x14ac:dyDescent="0.25">
      <c r="A22">
        <v>22497</v>
      </c>
      <c r="B22" s="15" t="s">
        <v>65</v>
      </c>
      <c r="C22" s="31">
        <v>30500001</v>
      </c>
      <c r="D22" s="1" t="s">
        <v>33</v>
      </c>
      <c r="E22" s="1" t="s">
        <v>22</v>
      </c>
      <c r="F22" s="1" t="s">
        <v>23</v>
      </c>
      <c r="G22" s="27">
        <v>41726</v>
      </c>
      <c r="H22" s="1">
        <v>11</v>
      </c>
      <c r="I22" s="7">
        <f t="shared" si="0"/>
        <v>152</v>
      </c>
      <c r="J22" s="4">
        <v>41743</v>
      </c>
      <c r="K22" s="27">
        <v>41883</v>
      </c>
      <c r="L22" s="1"/>
      <c r="M22" s="1"/>
      <c r="N22" s="1"/>
      <c r="O22" s="1"/>
      <c r="P22" s="9">
        <f t="shared" si="1"/>
        <v>42018</v>
      </c>
      <c r="Q22" s="4">
        <v>41989</v>
      </c>
      <c r="R22" s="1"/>
    </row>
    <row r="23" spans="1:18" x14ac:dyDescent="0.25">
      <c r="A23">
        <v>22542</v>
      </c>
      <c r="B23" s="15" t="s">
        <v>68</v>
      </c>
      <c r="C23" s="31">
        <v>1500056</v>
      </c>
      <c r="D23" s="1" t="s">
        <v>42</v>
      </c>
      <c r="E23" s="1" t="s">
        <v>43</v>
      </c>
      <c r="F23" s="1" t="s">
        <v>23</v>
      </c>
      <c r="G23" s="27">
        <v>41747</v>
      </c>
      <c r="H23" s="1">
        <v>7</v>
      </c>
      <c r="I23" s="7">
        <f t="shared" si="0"/>
        <v>65</v>
      </c>
      <c r="J23" s="1"/>
      <c r="K23" s="27"/>
      <c r="L23" s="1"/>
      <c r="M23" s="1"/>
      <c r="N23" s="1"/>
      <c r="O23" s="1"/>
      <c r="P23" s="9">
        <f t="shared" si="1"/>
        <v>41812</v>
      </c>
      <c r="Q23" s="4">
        <v>41803</v>
      </c>
      <c r="R23" s="1" t="s">
        <v>94</v>
      </c>
    </row>
    <row r="24" spans="1:18" ht="19.5" customHeight="1" x14ac:dyDescent="0.25">
      <c r="A24">
        <v>22544</v>
      </c>
      <c r="B24" s="15" t="s">
        <v>71</v>
      </c>
      <c r="C24" s="31">
        <v>2900013</v>
      </c>
      <c r="D24" s="1" t="s">
        <v>70</v>
      </c>
      <c r="E24" s="1" t="s">
        <v>43</v>
      </c>
      <c r="F24" s="1" t="s">
        <v>23</v>
      </c>
      <c r="G24" s="27">
        <v>41750</v>
      </c>
      <c r="H24" s="1">
        <v>5</v>
      </c>
      <c r="I24" s="7">
        <f t="shared" si="0"/>
        <v>65</v>
      </c>
      <c r="J24" s="1"/>
      <c r="K24" s="27"/>
      <c r="L24" s="1"/>
      <c r="M24" s="1"/>
      <c r="N24" s="1"/>
      <c r="O24" s="1"/>
      <c r="P24" s="9">
        <f t="shared" si="1"/>
        <v>41815</v>
      </c>
      <c r="Q24" s="4">
        <v>41789</v>
      </c>
      <c r="R24" s="1" t="s">
        <v>85</v>
      </c>
    </row>
    <row r="25" spans="1:18" x14ac:dyDescent="0.25">
      <c r="A25">
        <v>22554</v>
      </c>
      <c r="B25" s="15" t="s">
        <v>73</v>
      </c>
      <c r="C25" s="31">
        <v>30300055</v>
      </c>
      <c r="D25" s="1" t="s">
        <v>75</v>
      </c>
      <c r="E25" s="1" t="s">
        <v>22</v>
      </c>
      <c r="F25" s="1" t="s">
        <v>23</v>
      </c>
      <c r="G25" s="27">
        <v>41764</v>
      </c>
      <c r="H25" s="1">
        <v>6</v>
      </c>
      <c r="I25" s="7">
        <f t="shared" si="0"/>
        <v>91</v>
      </c>
      <c r="J25" s="4">
        <v>41764</v>
      </c>
      <c r="K25" s="27">
        <v>41766</v>
      </c>
      <c r="L25" s="1"/>
      <c r="M25" s="1"/>
      <c r="N25" s="1"/>
      <c r="O25" s="1"/>
      <c r="P25" s="9">
        <f t="shared" si="1"/>
        <v>41857</v>
      </c>
      <c r="Q25" s="4">
        <v>41828</v>
      </c>
      <c r="R25" s="1" t="s">
        <v>92</v>
      </c>
    </row>
    <row r="26" spans="1:18" x14ac:dyDescent="0.25">
      <c r="A26">
        <v>22555</v>
      </c>
      <c r="B26" s="15" t="s">
        <v>74</v>
      </c>
      <c r="C26" s="31">
        <v>30300056</v>
      </c>
      <c r="D26" s="1" t="s">
        <v>75</v>
      </c>
      <c r="E26" s="1" t="s">
        <v>22</v>
      </c>
      <c r="F26" s="1" t="s">
        <v>23</v>
      </c>
      <c r="G26" s="27">
        <v>41764</v>
      </c>
      <c r="H26" s="1">
        <v>6</v>
      </c>
      <c r="I26" s="7">
        <f t="shared" si="0"/>
        <v>91</v>
      </c>
      <c r="J26" s="4">
        <v>41764</v>
      </c>
      <c r="K26" s="27">
        <v>41766</v>
      </c>
      <c r="L26" s="1"/>
      <c r="M26" s="1"/>
      <c r="N26" s="1"/>
      <c r="O26" s="1"/>
      <c r="P26" s="9">
        <f t="shared" si="1"/>
        <v>41857</v>
      </c>
      <c r="Q26" s="4">
        <v>41837</v>
      </c>
      <c r="R26" s="1" t="s">
        <v>93</v>
      </c>
    </row>
    <row r="27" spans="1:18" x14ac:dyDescent="0.25">
      <c r="A27">
        <v>22566</v>
      </c>
      <c r="B27" s="15" t="s">
        <v>76</v>
      </c>
      <c r="C27" s="31">
        <v>7300004</v>
      </c>
      <c r="D27" s="1" t="s">
        <v>77</v>
      </c>
      <c r="E27" s="1" t="s">
        <v>43</v>
      </c>
      <c r="F27" s="1" t="s">
        <v>23</v>
      </c>
      <c r="G27" s="27">
        <v>41806</v>
      </c>
      <c r="H27" s="1">
        <v>9</v>
      </c>
      <c r="I27" s="7">
        <f t="shared" si="0"/>
        <v>122</v>
      </c>
      <c r="J27" s="1"/>
      <c r="K27" s="27"/>
      <c r="L27" s="1"/>
      <c r="M27" s="1"/>
      <c r="N27" s="1"/>
      <c r="O27" s="1"/>
      <c r="P27" s="9">
        <f t="shared" si="1"/>
        <v>41928</v>
      </c>
      <c r="Q27" s="4">
        <v>41862</v>
      </c>
      <c r="R27" s="1" t="s">
        <v>154</v>
      </c>
    </row>
    <row r="28" spans="1:18" x14ac:dyDescent="0.25">
      <c r="A28">
        <v>22579</v>
      </c>
      <c r="B28" s="15" t="s">
        <v>82</v>
      </c>
      <c r="C28" s="31">
        <v>24500161</v>
      </c>
      <c r="D28" s="1" t="s">
        <v>42</v>
      </c>
      <c r="E28" s="1" t="s">
        <v>43</v>
      </c>
      <c r="F28" s="1" t="s">
        <v>23</v>
      </c>
      <c r="G28" s="27">
        <v>41775</v>
      </c>
      <c r="H28" s="1">
        <v>5</v>
      </c>
      <c r="I28" s="7">
        <f t="shared" si="0"/>
        <v>65</v>
      </c>
      <c r="J28" s="1"/>
      <c r="K28" s="27"/>
      <c r="L28" s="1"/>
      <c r="M28" s="1"/>
      <c r="N28" s="1"/>
      <c r="O28" s="1"/>
      <c r="P28" s="9">
        <f t="shared" si="1"/>
        <v>41840</v>
      </c>
      <c r="Q28" s="4">
        <v>41815</v>
      </c>
      <c r="R28" s="1" t="s">
        <v>85</v>
      </c>
    </row>
    <row r="29" spans="1:18" ht="18.75" customHeight="1" x14ac:dyDescent="0.25">
      <c r="A29">
        <v>22616</v>
      </c>
      <c r="B29" s="15" t="s">
        <v>83</v>
      </c>
      <c r="C29" s="31">
        <v>9500026</v>
      </c>
      <c r="D29" s="1" t="s">
        <v>84</v>
      </c>
      <c r="E29" s="10" t="s">
        <v>60</v>
      </c>
      <c r="F29" s="1" t="s">
        <v>23</v>
      </c>
      <c r="G29" s="27">
        <v>41781</v>
      </c>
      <c r="H29" s="1">
        <v>5</v>
      </c>
      <c r="I29" s="7">
        <f t="shared" si="0"/>
        <v>65</v>
      </c>
      <c r="J29" s="1"/>
      <c r="K29" s="27"/>
      <c r="L29" s="1"/>
      <c r="M29" s="1"/>
      <c r="N29" s="1"/>
      <c r="O29" s="1"/>
      <c r="P29" s="9">
        <f t="shared" si="1"/>
        <v>41846</v>
      </c>
      <c r="Q29" s="4">
        <v>41803</v>
      </c>
      <c r="R29" s="1" t="s">
        <v>88</v>
      </c>
    </row>
    <row r="30" spans="1:18" x14ac:dyDescent="0.25">
      <c r="A30">
        <v>22636</v>
      </c>
      <c r="B30" s="15" t="s">
        <v>86</v>
      </c>
      <c r="C30" s="31">
        <v>5100007</v>
      </c>
      <c r="D30" s="1" t="s">
        <v>45</v>
      </c>
      <c r="E30" s="1" t="s">
        <v>22</v>
      </c>
      <c r="F30" s="1" t="s">
        <v>23</v>
      </c>
      <c r="G30" s="27">
        <v>41800</v>
      </c>
      <c r="H30" s="1">
        <v>12</v>
      </c>
      <c r="I30" s="7">
        <f t="shared" si="0"/>
        <v>183</v>
      </c>
      <c r="J30" s="1"/>
      <c r="K30" s="27"/>
      <c r="L30" s="1"/>
      <c r="M30" s="1"/>
      <c r="N30" s="1"/>
      <c r="O30" s="1"/>
      <c r="P30" s="9">
        <f t="shared" si="1"/>
        <v>41983</v>
      </c>
      <c r="Q30" s="4">
        <v>41939</v>
      </c>
      <c r="R30" s="1" t="s">
        <v>140</v>
      </c>
    </row>
    <row r="31" spans="1:18" ht="33" customHeight="1" x14ac:dyDescent="0.25">
      <c r="A31">
        <v>22672</v>
      </c>
      <c r="B31" s="15" t="s">
        <v>89</v>
      </c>
      <c r="C31" s="31">
        <v>15300014</v>
      </c>
      <c r="D31" s="1" t="s">
        <v>90</v>
      </c>
      <c r="E31" s="1" t="s">
        <v>31</v>
      </c>
      <c r="F31" s="1" t="s">
        <v>38</v>
      </c>
      <c r="G31" s="27">
        <v>41817</v>
      </c>
      <c r="H31" s="1">
        <v>9</v>
      </c>
      <c r="I31" s="7">
        <f t="shared" si="0"/>
        <v>122</v>
      </c>
      <c r="J31" s="4">
        <v>41831</v>
      </c>
      <c r="K31" s="27">
        <v>41834</v>
      </c>
      <c r="L31" s="1"/>
      <c r="M31" s="1"/>
      <c r="N31" s="1"/>
      <c r="O31" s="1"/>
      <c r="P31" s="9">
        <f t="shared" si="1"/>
        <v>41942</v>
      </c>
      <c r="Q31" s="4">
        <v>41918</v>
      </c>
      <c r="R31" s="1" t="s">
        <v>128</v>
      </c>
    </row>
    <row r="32" spans="1:18" x14ac:dyDescent="0.25">
      <c r="A32">
        <v>22726</v>
      </c>
      <c r="B32" s="15" t="s">
        <v>91</v>
      </c>
      <c r="C32" s="31">
        <v>16900010</v>
      </c>
      <c r="D32" s="1" t="s">
        <v>84</v>
      </c>
      <c r="E32" s="1" t="s">
        <v>60</v>
      </c>
      <c r="F32" s="1" t="s">
        <v>38</v>
      </c>
      <c r="G32" s="27">
        <v>41837</v>
      </c>
      <c r="H32" s="1">
        <v>6</v>
      </c>
      <c r="I32" s="7">
        <f t="shared" si="0"/>
        <v>91</v>
      </c>
      <c r="J32" s="1"/>
      <c r="K32" s="27"/>
      <c r="L32" s="1"/>
      <c r="M32" s="1"/>
      <c r="N32" s="1"/>
      <c r="O32" s="1"/>
      <c r="P32" s="9">
        <f t="shared" si="1"/>
        <v>41928</v>
      </c>
      <c r="Q32" s="4">
        <v>41872</v>
      </c>
      <c r="R32" s="1" t="s">
        <v>127</v>
      </c>
    </row>
    <row r="33" spans="1:18" x14ac:dyDescent="0.25">
      <c r="A33">
        <v>22727</v>
      </c>
      <c r="B33" s="15" t="s">
        <v>95</v>
      </c>
      <c r="C33" s="31">
        <v>12100929</v>
      </c>
      <c r="D33" s="1" t="s">
        <v>96</v>
      </c>
      <c r="E33" s="1" t="s">
        <v>60</v>
      </c>
      <c r="F33" s="1" t="s">
        <v>38</v>
      </c>
      <c r="G33" s="27">
        <v>41842</v>
      </c>
      <c r="H33" s="1">
        <v>5</v>
      </c>
      <c r="I33" s="7">
        <f t="shared" si="0"/>
        <v>65</v>
      </c>
      <c r="J33" s="1"/>
      <c r="K33" s="27"/>
      <c r="L33" s="1"/>
      <c r="M33" s="1"/>
      <c r="N33" s="1"/>
      <c r="O33" s="1"/>
      <c r="P33" s="9">
        <f t="shared" si="1"/>
        <v>41907</v>
      </c>
      <c r="Q33" s="4">
        <v>41880</v>
      </c>
      <c r="R33" s="1" t="s">
        <v>134</v>
      </c>
    </row>
    <row r="34" spans="1:18" x14ac:dyDescent="0.25">
      <c r="A34">
        <v>22716</v>
      </c>
      <c r="B34" s="15" t="s">
        <v>124</v>
      </c>
      <c r="C34" s="31">
        <v>1500104</v>
      </c>
      <c r="D34" s="1" t="s">
        <v>21</v>
      </c>
      <c r="E34" s="1" t="s">
        <v>22</v>
      </c>
      <c r="F34" s="1" t="s">
        <v>23</v>
      </c>
      <c r="G34" s="27">
        <v>41842</v>
      </c>
      <c r="H34" s="1">
        <v>5</v>
      </c>
      <c r="I34" s="7">
        <f t="shared" si="0"/>
        <v>65</v>
      </c>
      <c r="J34" s="1"/>
      <c r="K34" s="27"/>
      <c r="L34" s="1"/>
      <c r="M34" s="1"/>
      <c r="N34" s="1"/>
      <c r="O34" s="1"/>
      <c r="P34" s="9">
        <f t="shared" si="1"/>
        <v>41907</v>
      </c>
      <c r="Q34" s="4">
        <v>41885</v>
      </c>
      <c r="R34" s="1" t="s">
        <v>126</v>
      </c>
    </row>
    <row r="35" spans="1:18" x14ac:dyDescent="0.25">
      <c r="A35">
        <v>22790</v>
      </c>
      <c r="B35" s="15" t="s">
        <v>129</v>
      </c>
      <c r="C35" s="31">
        <v>13500329</v>
      </c>
      <c r="D35" s="1" t="s">
        <v>84</v>
      </c>
      <c r="E35" s="1" t="s">
        <v>60</v>
      </c>
      <c r="F35" s="1" t="s">
        <v>23</v>
      </c>
      <c r="G35" s="27">
        <v>41890</v>
      </c>
      <c r="H35" s="1">
        <v>6</v>
      </c>
      <c r="I35" s="7">
        <f t="shared" si="0"/>
        <v>91</v>
      </c>
      <c r="J35" s="1"/>
      <c r="K35" s="27"/>
      <c r="L35" s="1"/>
      <c r="M35" s="1"/>
      <c r="N35" s="1"/>
      <c r="O35" s="1"/>
      <c r="P35" s="9">
        <f t="shared" si="1"/>
        <v>41981</v>
      </c>
      <c r="Q35" s="4">
        <v>41974</v>
      </c>
      <c r="R35" s="1" t="s">
        <v>149</v>
      </c>
    </row>
    <row r="36" spans="1:18" x14ac:dyDescent="0.25">
      <c r="A36">
        <v>22850</v>
      </c>
      <c r="B36" s="15" t="s">
        <v>130</v>
      </c>
      <c r="C36" s="32" t="s">
        <v>131</v>
      </c>
      <c r="D36" s="1" t="s">
        <v>52</v>
      </c>
      <c r="E36" s="1" t="s">
        <v>22</v>
      </c>
      <c r="F36" s="1" t="s">
        <v>38</v>
      </c>
      <c r="G36" s="27">
        <v>41908</v>
      </c>
      <c r="H36" s="1">
        <v>9</v>
      </c>
      <c r="I36" s="7">
        <f t="shared" si="0"/>
        <v>122</v>
      </c>
      <c r="J36" s="1"/>
      <c r="K36" s="27"/>
      <c r="L36" s="1"/>
      <c r="M36" s="1"/>
      <c r="N36" s="1"/>
      <c r="O36" s="1"/>
      <c r="P36" s="9">
        <f t="shared" si="1"/>
        <v>42030</v>
      </c>
      <c r="Q36" s="4">
        <v>42012</v>
      </c>
      <c r="R36" s="1" t="s">
        <v>81</v>
      </c>
    </row>
    <row r="37" spans="1:18" x14ac:dyDescent="0.25">
      <c r="A37">
        <v>22793</v>
      </c>
      <c r="B37" s="15" t="s">
        <v>132</v>
      </c>
      <c r="C37" s="31">
        <v>3500016</v>
      </c>
      <c r="D37" s="1" t="s">
        <v>84</v>
      </c>
      <c r="E37" s="1" t="s">
        <v>60</v>
      </c>
      <c r="F37" s="1" t="s">
        <v>38</v>
      </c>
      <c r="G37" s="27">
        <v>41905</v>
      </c>
      <c r="H37" s="1">
        <v>6</v>
      </c>
      <c r="I37" s="7">
        <f t="shared" si="0"/>
        <v>91</v>
      </c>
      <c r="J37" s="1"/>
      <c r="K37" s="27"/>
      <c r="L37" s="1"/>
      <c r="M37" s="1"/>
      <c r="N37" s="1"/>
      <c r="O37" s="1"/>
      <c r="P37" s="9">
        <f t="shared" si="1"/>
        <v>41996</v>
      </c>
      <c r="Q37" s="4">
        <v>41969</v>
      </c>
      <c r="R37" s="1" t="s">
        <v>134</v>
      </c>
    </row>
    <row r="38" spans="1:18" x14ac:dyDescent="0.25">
      <c r="A38">
        <v>22792</v>
      </c>
      <c r="B38" s="15" t="s">
        <v>133</v>
      </c>
      <c r="C38" s="31">
        <v>1300083</v>
      </c>
      <c r="D38" s="1" t="s">
        <v>84</v>
      </c>
      <c r="E38" s="1" t="s">
        <v>60</v>
      </c>
      <c r="F38" s="1" t="s">
        <v>38</v>
      </c>
      <c r="G38" s="27">
        <v>41905</v>
      </c>
      <c r="H38" s="1">
        <v>6</v>
      </c>
      <c r="I38" s="7">
        <f t="shared" si="0"/>
        <v>91</v>
      </c>
      <c r="J38" s="1"/>
      <c r="K38" s="27"/>
      <c r="L38" s="1"/>
      <c r="M38" s="1"/>
      <c r="N38" s="1"/>
      <c r="O38" s="1"/>
      <c r="P38" s="9">
        <f t="shared" si="1"/>
        <v>41996</v>
      </c>
      <c r="Q38" s="4">
        <v>41969</v>
      </c>
      <c r="R38" s="1" t="s">
        <v>134</v>
      </c>
    </row>
    <row r="39" spans="1:18" ht="17.25" customHeight="1" x14ac:dyDescent="0.25">
      <c r="A39">
        <v>22856</v>
      </c>
      <c r="B39" s="15" t="s">
        <v>135</v>
      </c>
      <c r="C39" s="31">
        <v>25500071</v>
      </c>
      <c r="D39" s="1" t="s">
        <v>70</v>
      </c>
      <c r="E39" s="1" t="s">
        <v>43</v>
      </c>
      <c r="F39" s="1" t="s">
        <v>38</v>
      </c>
      <c r="G39" s="27">
        <v>41907</v>
      </c>
      <c r="H39" s="1">
        <v>4</v>
      </c>
      <c r="I39" s="7">
        <v>45</v>
      </c>
      <c r="J39" s="1"/>
      <c r="K39" s="27"/>
      <c r="L39" s="1"/>
      <c r="M39" s="1"/>
      <c r="N39" s="1"/>
      <c r="O39" s="1"/>
      <c r="P39" s="9">
        <f t="shared" si="1"/>
        <v>41952</v>
      </c>
      <c r="Q39" s="4">
        <v>41933</v>
      </c>
      <c r="R39" t="s">
        <v>136</v>
      </c>
    </row>
    <row r="40" spans="1:18" x14ac:dyDescent="0.25">
      <c r="A40">
        <v>22891</v>
      </c>
      <c r="B40" s="15" t="s">
        <v>137</v>
      </c>
      <c r="C40" s="32" t="s">
        <v>139</v>
      </c>
      <c r="D40" s="1" t="s">
        <v>56</v>
      </c>
      <c r="E40" s="1" t="s">
        <v>31</v>
      </c>
      <c r="F40" s="1" t="s">
        <v>38</v>
      </c>
      <c r="G40" s="27">
        <v>41929</v>
      </c>
      <c r="H40" s="1">
        <v>4</v>
      </c>
      <c r="I40" s="7">
        <f t="shared" si="0"/>
        <v>45</v>
      </c>
      <c r="J40" s="1"/>
      <c r="K40" s="27"/>
      <c r="L40" s="1"/>
      <c r="M40" s="1"/>
      <c r="N40" s="1"/>
      <c r="O40" s="1"/>
      <c r="P40" s="9">
        <f t="shared" si="1"/>
        <v>41974</v>
      </c>
      <c r="Q40" s="4">
        <v>41969</v>
      </c>
      <c r="R40" s="1" t="s">
        <v>225</v>
      </c>
    </row>
    <row r="41" spans="1:18" x14ac:dyDescent="0.25">
      <c r="A41">
        <v>22890</v>
      </c>
      <c r="B41" s="16" t="s">
        <v>138</v>
      </c>
      <c r="C41" s="33">
        <v>67000154</v>
      </c>
      <c r="D41" t="s">
        <v>70</v>
      </c>
      <c r="E41" t="s">
        <v>43</v>
      </c>
      <c r="F41" t="s">
        <v>23</v>
      </c>
      <c r="G41" s="28">
        <v>41929</v>
      </c>
      <c r="H41">
        <v>5</v>
      </c>
      <c r="I41" s="7">
        <f t="shared" si="0"/>
        <v>65</v>
      </c>
      <c r="P41" s="9">
        <f t="shared" si="1"/>
        <v>41994</v>
      </c>
      <c r="Q41" s="21">
        <v>41962</v>
      </c>
      <c r="R41" t="s">
        <v>142</v>
      </c>
    </row>
    <row r="42" spans="1:18" x14ac:dyDescent="0.25">
      <c r="A42">
        <v>40015</v>
      </c>
      <c r="B42" s="16" t="s">
        <v>141</v>
      </c>
      <c r="C42" s="33">
        <v>6700154</v>
      </c>
      <c r="D42" t="s">
        <v>77</v>
      </c>
      <c r="E42" t="s">
        <v>43</v>
      </c>
      <c r="F42" t="s">
        <v>23</v>
      </c>
      <c r="G42" s="28">
        <v>41967</v>
      </c>
      <c r="H42">
        <v>7</v>
      </c>
      <c r="I42" s="7">
        <f t="shared" ref="I42:I70" si="2">IF(OR(H42=1, H42=2, H42=3, H42=4), 45, IF(OR(H42=5, H42=7, H42=8), 65, IF(H42=6, 91, IF(H42=9, 122, IF(OR(H42=10, H42=11), 152, IF(OR(H42=12, H42=13, H42=14, H42=15), 183, ""))))))</f>
        <v>65</v>
      </c>
      <c r="P42" s="9">
        <f t="shared" ref="P42:P70" si="3" xml:space="preserve"> IF(O42&gt;N42, G42+I42+O42-N42+M42-L42+K42-J42, IF(N42&gt;O42, "Waiting for Information", IF(M42&gt;L42, G42+I42+M42-L42+K42-J42, IF(L42&gt;M42, "Waiting for Information", IF(K42&gt;J42, G42+I42+K42-J42, IF(J42&gt;K42, "Waiting for Information", IF(H42="", "", G42+I42)))))))</f>
        <v>42032</v>
      </c>
      <c r="Q42" s="21">
        <v>42020</v>
      </c>
      <c r="R42" t="s">
        <v>170</v>
      </c>
    </row>
    <row r="43" spans="1:18" x14ac:dyDescent="0.25">
      <c r="A43">
        <v>22975</v>
      </c>
      <c r="B43" s="16" t="s">
        <v>143</v>
      </c>
      <c r="C43" s="33">
        <v>1700009</v>
      </c>
      <c r="D43" t="s">
        <v>151</v>
      </c>
      <c r="E43" t="s">
        <v>43</v>
      </c>
      <c r="F43" t="s">
        <v>38</v>
      </c>
      <c r="G43" s="28">
        <v>41975</v>
      </c>
      <c r="H43">
        <v>9</v>
      </c>
      <c r="I43" s="7">
        <f t="shared" si="2"/>
        <v>122</v>
      </c>
      <c r="P43" s="9">
        <f t="shared" si="3"/>
        <v>42097</v>
      </c>
      <c r="Q43" s="21">
        <v>42048</v>
      </c>
      <c r="R43" t="s">
        <v>169</v>
      </c>
    </row>
    <row r="44" spans="1:18" x14ac:dyDescent="0.25">
      <c r="A44">
        <v>22954</v>
      </c>
      <c r="B44" s="16" t="s">
        <v>144</v>
      </c>
      <c r="C44" s="33">
        <v>10300007</v>
      </c>
      <c r="D44" t="s">
        <v>145</v>
      </c>
      <c r="E44" t="s">
        <v>22</v>
      </c>
      <c r="F44" t="s">
        <v>38</v>
      </c>
      <c r="G44" s="28">
        <v>41969</v>
      </c>
      <c r="H44">
        <v>7</v>
      </c>
      <c r="I44" s="7">
        <f t="shared" si="2"/>
        <v>65</v>
      </c>
      <c r="P44" s="9">
        <f t="shared" si="3"/>
        <v>42034</v>
      </c>
      <c r="Q44" s="21">
        <v>42025</v>
      </c>
      <c r="R44" t="s">
        <v>153</v>
      </c>
    </row>
    <row r="45" spans="1:18" x14ac:dyDescent="0.25">
      <c r="A45">
        <v>22974</v>
      </c>
      <c r="B45" s="16" t="s">
        <v>146</v>
      </c>
      <c r="C45" s="33">
        <v>12900075</v>
      </c>
      <c r="D45" t="s">
        <v>47</v>
      </c>
      <c r="E45" t="s">
        <v>22</v>
      </c>
      <c r="F45" t="s">
        <v>23</v>
      </c>
      <c r="G45" s="28">
        <v>41981</v>
      </c>
      <c r="H45">
        <v>5</v>
      </c>
      <c r="I45" s="7">
        <f t="shared" si="2"/>
        <v>65</v>
      </c>
      <c r="P45" s="9">
        <f t="shared" si="3"/>
        <v>42046</v>
      </c>
      <c r="Q45" s="21">
        <v>42039</v>
      </c>
    </row>
    <row r="46" spans="1:18" x14ac:dyDescent="0.25">
      <c r="A46">
        <v>22976</v>
      </c>
      <c r="B46" s="16" t="s">
        <v>147</v>
      </c>
      <c r="C46" s="33">
        <v>31300149</v>
      </c>
      <c r="D46" t="s">
        <v>148</v>
      </c>
      <c r="E46" t="s">
        <v>43</v>
      </c>
      <c r="F46" t="s">
        <v>23</v>
      </c>
      <c r="G46" s="28">
        <v>41968</v>
      </c>
      <c r="H46">
        <v>5</v>
      </c>
      <c r="I46" s="7">
        <f t="shared" si="2"/>
        <v>65</v>
      </c>
      <c r="P46" s="9">
        <f t="shared" si="3"/>
        <v>42033</v>
      </c>
      <c r="Q46" s="21">
        <v>42033</v>
      </c>
      <c r="R46" t="s">
        <v>156</v>
      </c>
    </row>
    <row r="47" spans="1:18" x14ac:dyDescent="0.25">
      <c r="A47">
        <v>22989</v>
      </c>
      <c r="B47" s="16" t="s">
        <v>150</v>
      </c>
      <c r="C47" s="33">
        <v>24500138</v>
      </c>
      <c r="D47" t="s">
        <v>52</v>
      </c>
      <c r="E47" t="s">
        <v>22</v>
      </c>
      <c r="F47" t="s">
        <v>38</v>
      </c>
      <c r="G47" s="28">
        <v>42005</v>
      </c>
      <c r="H47">
        <v>5</v>
      </c>
      <c r="I47" s="7">
        <f t="shared" si="2"/>
        <v>65</v>
      </c>
      <c r="P47" s="9">
        <f t="shared" si="3"/>
        <v>42070</v>
      </c>
      <c r="Q47" s="21">
        <v>42034</v>
      </c>
    </row>
    <row r="48" spans="1:18" x14ac:dyDescent="0.25">
      <c r="A48">
        <v>23039</v>
      </c>
      <c r="B48" s="15" t="s">
        <v>83</v>
      </c>
      <c r="C48" s="31">
        <v>9500026</v>
      </c>
      <c r="D48" t="s">
        <v>152</v>
      </c>
      <c r="E48" s="1" t="s">
        <v>60</v>
      </c>
      <c r="F48" t="s">
        <v>23</v>
      </c>
      <c r="G48" s="28">
        <v>42006</v>
      </c>
      <c r="H48">
        <v>5</v>
      </c>
      <c r="I48" s="7">
        <f t="shared" si="2"/>
        <v>65</v>
      </c>
      <c r="P48" s="9">
        <f t="shared" si="3"/>
        <v>42071</v>
      </c>
      <c r="Q48" s="21">
        <v>42020</v>
      </c>
      <c r="R48" s="22"/>
    </row>
    <row r="49" spans="1:18" x14ac:dyDescent="0.25">
      <c r="A49">
        <v>23121</v>
      </c>
      <c r="B49" s="16" t="s">
        <v>155</v>
      </c>
      <c r="C49" s="33">
        <v>1500131</v>
      </c>
      <c r="D49" t="s">
        <v>148</v>
      </c>
      <c r="E49" t="s">
        <v>43</v>
      </c>
      <c r="F49" t="s">
        <v>23</v>
      </c>
      <c r="G49" s="28">
        <v>42061</v>
      </c>
      <c r="H49">
        <v>5</v>
      </c>
      <c r="I49" s="7">
        <f t="shared" si="2"/>
        <v>65</v>
      </c>
      <c r="P49" s="9">
        <f t="shared" si="3"/>
        <v>42126</v>
      </c>
      <c r="Q49" s="21">
        <v>42132</v>
      </c>
      <c r="R49" t="s">
        <v>177</v>
      </c>
    </row>
    <row r="50" spans="1:18" x14ac:dyDescent="0.25">
      <c r="A50">
        <v>23119</v>
      </c>
      <c r="B50" s="16" t="s">
        <v>157</v>
      </c>
      <c r="C50" s="33">
        <v>15300003</v>
      </c>
      <c r="D50" t="s">
        <v>55</v>
      </c>
      <c r="E50" t="s">
        <v>31</v>
      </c>
      <c r="F50" t="s">
        <v>38</v>
      </c>
      <c r="G50" s="28">
        <v>42059</v>
      </c>
      <c r="H50">
        <v>7</v>
      </c>
      <c r="I50" s="7">
        <f t="shared" si="2"/>
        <v>65</v>
      </c>
      <c r="P50" s="9">
        <f t="shared" si="3"/>
        <v>42124</v>
      </c>
      <c r="Q50" s="21">
        <v>42109</v>
      </c>
      <c r="R50" s="1" t="s">
        <v>160</v>
      </c>
    </row>
    <row r="51" spans="1:18" x14ac:dyDescent="0.25">
      <c r="A51">
        <v>40038</v>
      </c>
      <c r="B51" s="16" t="s">
        <v>158</v>
      </c>
      <c r="C51" s="33">
        <v>11500016</v>
      </c>
      <c r="D51" t="s">
        <v>77</v>
      </c>
      <c r="E51" t="s">
        <v>43</v>
      </c>
      <c r="F51" t="s">
        <v>38</v>
      </c>
      <c r="G51" s="28">
        <v>42102</v>
      </c>
      <c r="H51">
        <v>11</v>
      </c>
      <c r="I51" s="7">
        <f>IF(OR(H51=1, H51=2, H51=3, H51=4), 45, IF(OR(H51=5, H51=7, H51=8), 65, IF(H51=6, 91, IF(H51=9, 122, IF(OR(H51=10, H51=11), 152, IF(OR(H51=12, H51=13, H51=14, H51=15), 183, ""))))))</f>
        <v>152</v>
      </c>
      <c r="J51" s="21">
        <v>42173</v>
      </c>
      <c r="K51" s="28">
        <v>42221</v>
      </c>
      <c r="P51" s="9">
        <f t="shared" si="3"/>
        <v>42302</v>
      </c>
      <c r="Q51" s="21">
        <v>42305</v>
      </c>
      <c r="R51" t="s">
        <v>172</v>
      </c>
    </row>
    <row r="52" spans="1:18" ht="18" customHeight="1" x14ac:dyDescent="0.25">
      <c r="A52">
        <v>23168</v>
      </c>
      <c r="B52" s="16" t="s">
        <v>159</v>
      </c>
      <c r="C52" s="33"/>
      <c r="D52" t="s">
        <v>55</v>
      </c>
      <c r="E52" t="s">
        <v>31</v>
      </c>
      <c r="F52" t="s">
        <v>38</v>
      </c>
      <c r="G52" s="28">
        <v>42090</v>
      </c>
      <c r="H52">
        <v>5</v>
      </c>
      <c r="I52" s="7">
        <f t="shared" si="2"/>
        <v>65</v>
      </c>
      <c r="P52" s="9">
        <f t="shared" si="3"/>
        <v>42155</v>
      </c>
      <c r="Q52" s="21">
        <v>42125</v>
      </c>
      <c r="R52" s="1" t="s">
        <v>161</v>
      </c>
    </row>
    <row r="53" spans="1:18" x14ac:dyDescent="0.25">
      <c r="A53">
        <v>23167</v>
      </c>
      <c r="B53" s="16" t="s">
        <v>162</v>
      </c>
      <c r="C53" s="33">
        <v>29300036</v>
      </c>
      <c r="D53" t="s">
        <v>51</v>
      </c>
      <c r="E53" t="s">
        <v>43</v>
      </c>
      <c r="F53" t="s">
        <v>38</v>
      </c>
      <c r="G53" s="28">
        <v>42101</v>
      </c>
      <c r="H53">
        <v>5</v>
      </c>
      <c r="I53" s="7">
        <f t="shared" si="2"/>
        <v>65</v>
      </c>
      <c r="P53" s="9">
        <f t="shared" si="3"/>
        <v>42166</v>
      </c>
      <c r="Q53" s="21">
        <v>42142</v>
      </c>
      <c r="R53" t="s">
        <v>165</v>
      </c>
    </row>
    <row r="54" spans="1:18" x14ac:dyDescent="0.25">
      <c r="A54">
        <v>40083</v>
      </c>
      <c r="B54" s="16" t="s">
        <v>163</v>
      </c>
      <c r="C54" s="33">
        <v>24500006</v>
      </c>
      <c r="D54" t="s">
        <v>45</v>
      </c>
      <c r="E54" t="s">
        <v>22</v>
      </c>
      <c r="F54" t="s">
        <v>38</v>
      </c>
      <c r="G54" s="28">
        <v>42100</v>
      </c>
      <c r="H54">
        <v>6</v>
      </c>
      <c r="I54" s="7">
        <f t="shared" si="2"/>
        <v>91</v>
      </c>
      <c r="P54" s="9">
        <f t="shared" si="3"/>
        <v>42191</v>
      </c>
      <c r="Q54" s="21">
        <v>42167</v>
      </c>
      <c r="R54" t="s">
        <v>164</v>
      </c>
    </row>
    <row r="55" spans="1:18" x14ac:dyDescent="0.25">
      <c r="A55">
        <v>23161</v>
      </c>
      <c r="B55" s="16" t="s">
        <v>166</v>
      </c>
      <c r="C55" s="33">
        <v>9300029</v>
      </c>
      <c r="D55" t="s">
        <v>26</v>
      </c>
      <c r="E55" t="s">
        <v>60</v>
      </c>
      <c r="F55" t="s">
        <v>38</v>
      </c>
      <c r="G55" s="28">
        <v>42116</v>
      </c>
      <c r="H55">
        <v>4</v>
      </c>
      <c r="I55" s="7">
        <f t="shared" si="2"/>
        <v>45</v>
      </c>
      <c r="P55" s="9">
        <f t="shared" si="3"/>
        <v>42161</v>
      </c>
      <c r="Q55" s="21">
        <v>42123</v>
      </c>
      <c r="R55" t="s">
        <v>173</v>
      </c>
    </row>
    <row r="56" spans="1:18" x14ac:dyDescent="0.25">
      <c r="A56">
        <v>23219</v>
      </c>
      <c r="B56" s="16" t="s">
        <v>167</v>
      </c>
      <c r="C56" s="33">
        <v>19300016</v>
      </c>
      <c r="D56" t="s">
        <v>168</v>
      </c>
      <c r="E56" t="s">
        <v>60</v>
      </c>
      <c r="F56" t="s">
        <v>38</v>
      </c>
      <c r="G56" s="28">
        <v>42124</v>
      </c>
      <c r="H56">
        <v>5</v>
      </c>
      <c r="I56" s="7">
        <f t="shared" si="2"/>
        <v>65</v>
      </c>
      <c r="P56" s="9">
        <f t="shared" si="3"/>
        <v>42189</v>
      </c>
      <c r="Q56" s="21">
        <v>42170</v>
      </c>
      <c r="R56" t="s">
        <v>178</v>
      </c>
    </row>
    <row r="57" spans="1:18" x14ac:dyDescent="0.25">
      <c r="A57">
        <v>40117</v>
      </c>
      <c r="B57" s="16" t="s">
        <v>171</v>
      </c>
      <c r="C57" s="33">
        <v>30100003</v>
      </c>
      <c r="D57" t="s">
        <v>70</v>
      </c>
      <c r="E57" t="s">
        <v>43</v>
      </c>
      <c r="F57" t="s">
        <v>38</v>
      </c>
      <c r="G57" s="28">
        <v>42145</v>
      </c>
      <c r="H57">
        <v>11</v>
      </c>
      <c r="I57" s="7">
        <f t="shared" si="2"/>
        <v>152</v>
      </c>
      <c r="P57" s="9">
        <f t="shared" si="3"/>
        <v>42297</v>
      </c>
      <c r="Q57" s="21">
        <v>42313</v>
      </c>
      <c r="R57" t="s">
        <v>182</v>
      </c>
    </row>
    <row r="58" spans="1:18" x14ac:dyDescent="0.25">
      <c r="A58">
        <v>40172</v>
      </c>
      <c r="B58" s="16" t="s">
        <v>174</v>
      </c>
      <c r="C58" s="33">
        <v>27500022</v>
      </c>
      <c r="D58" t="s">
        <v>70</v>
      </c>
      <c r="E58" t="s">
        <v>43</v>
      </c>
      <c r="F58" t="s">
        <v>38</v>
      </c>
      <c r="G58" s="28">
        <v>42163</v>
      </c>
      <c r="H58">
        <v>9</v>
      </c>
      <c r="I58" s="7">
        <f t="shared" si="2"/>
        <v>122</v>
      </c>
      <c r="P58" s="9">
        <f t="shared" si="3"/>
        <v>42285</v>
      </c>
      <c r="Q58" s="21">
        <v>42268</v>
      </c>
      <c r="R58" t="s">
        <v>181</v>
      </c>
    </row>
    <row r="59" spans="1:18" x14ac:dyDescent="0.25">
      <c r="A59">
        <v>23296</v>
      </c>
      <c r="B59" s="16" t="s">
        <v>175</v>
      </c>
      <c r="C59" s="33">
        <v>24500008</v>
      </c>
      <c r="D59" t="s">
        <v>45</v>
      </c>
      <c r="E59" t="s">
        <v>22</v>
      </c>
      <c r="F59" t="s">
        <v>23</v>
      </c>
      <c r="G59" s="28">
        <v>42164</v>
      </c>
      <c r="H59">
        <v>7</v>
      </c>
      <c r="I59" s="7">
        <f t="shared" si="2"/>
        <v>65</v>
      </c>
      <c r="P59" s="9">
        <f t="shared" si="3"/>
        <v>42229</v>
      </c>
      <c r="Q59" s="21">
        <v>42202</v>
      </c>
    </row>
    <row r="60" spans="1:18" x14ac:dyDescent="0.25">
      <c r="A60">
        <v>23312</v>
      </c>
      <c r="B60" s="16" t="s">
        <v>176</v>
      </c>
      <c r="C60" s="33">
        <v>6700154</v>
      </c>
      <c r="D60" t="s">
        <v>51</v>
      </c>
      <c r="E60" t="s">
        <v>43</v>
      </c>
      <c r="F60" t="s">
        <v>38</v>
      </c>
      <c r="G60" s="28">
        <v>42184</v>
      </c>
      <c r="H60">
        <v>5</v>
      </c>
      <c r="I60" s="7">
        <f t="shared" si="2"/>
        <v>65</v>
      </c>
      <c r="P60" s="9">
        <f t="shared" si="3"/>
        <v>42249</v>
      </c>
      <c r="Q60" s="21">
        <v>42234</v>
      </c>
      <c r="R60" t="s">
        <v>183</v>
      </c>
    </row>
    <row r="61" spans="1:18" x14ac:dyDescent="0.25">
      <c r="A61">
        <v>23321</v>
      </c>
      <c r="B61" s="16" t="s">
        <v>179</v>
      </c>
      <c r="C61" s="33">
        <v>21300042</v>
      </c>
      <c r="D61" t="s">
        <v>84</v>
      </c>
      <c r="E61" t="s">
        <v>60</v>
      </c>
      <c r="F61" t="s">
        <v>38</v>
      </c>
      <c r="G61" s="28">
        <v>42173</v>
      </c>
      <c r="H61">
        <v>4</v>
      </c>
      <c r="I61" s="7">
        <f t="shared" si="2"/>
        <v>45</v>
      </c>
      <c r="P61" s="9">
        <f t="shared" si="3"/>
        <v>42218</v>
      </c>
      <c r="Q61" s="21">
        <v>42195</v>
      </c>
      <c r="R61" t="s">
        <v>87</v>
      </c>
    </row>
    <row r="62" spans="1:18" x14ac:dyDescent="0.25">
      <c r="A62">
        <v>23292</v>
      </c>
      <c r="B62" s="16" t="s">
        <v>180</v>
      </c>
      <c r="C62" s="33">
        <v>11900025</v>
      </c>
      <c r="D62" t="s">
        <v>26</v>
      </c>
      <c r="E62" t="s">
        <v>60</v>
      </c>
      <c r="F62" t="s">
        <v>38</v>
      </c>
      <c r="G62" s="28">
        <v>42156</v>
      </c>
      <c r="H62">
        <v>6</v>
      </c>
      <c r="I62" s="7">
        <f t="shared" si="2"/>
        <v>91</v>
      </c>
      <c r="P62" s="9">
        <f t="shared" si="3"/>
        <v>42247</v>
      </c>
      <c r="Q62" s="21">
        <v>42243</v>
      </c>
      <c r="R62" t="s">
        <v>191</v>
      </c>
    </row>
    <row r="63" spans="1:18" x14ac:dyDescent="0.25">
      <c r="A63">
        <v>23464</v>
      </c>
      <c r="B63" s="16" t="s">
        <v>184</v>
      </c>
      <c r="C63" s="33">
        <v>25700058</v>
      </c>
      <c r="D63" t="s">
        <v>148</v>
      </c>
      <c r="E63" t="s">
        <v>43</v>
      </c>
      <c r="F63" t="s">
        <v>23</v>
      </c>
      <c r="G63" s="28">
        <v>42227</v>
      </c>
      <c r="H63">
        <v>5</v>
      </c>
      <c r="I63" s="7">
        <f t="shared" si="2"/>
        <v>65</v>
      </c>
      <c r="P63" s="9">
        <f t="shared" si="3"/>
        <v>42292</v>
      </c>
      <c r="Q63" s="21">
        <v>42268</v>
      </c>
      <c r="R63" t="s">
        <v>186</v>
      </c>
    </row>
    <row r="64" spans="1:18" x14ac:dyDescent="0.25">
      <c r="A64">
        <v>23439</v>
      </c>
      <c r="B64" s="16" t="s">
        <v>185</v>
      </c>
      <c r="C64" s="33">
        <v>21500089</v>
      </c>
      <c r="D64" t="s">
        <v>21</v>
      </c>
      <c r="E64" t="s">
        <v>22</v>
      </c>
      <c r="F64" t="s">
        <v>23</v>
      </c>
      <c r="G64" s="28">
        <v>42227</v>
      </c>
      <c r="H64">
        <v>5</v>
      </c>
      <c r="I64" s="7">
        <f t="shared" si="2"/>
        <v>65</v>
      </c>
      <c r="J64" s="21">
        <v>42241</v>
      </c>
      <c r="K64" s="28">
        <v>42242</v>
      </c>
      <c r="L64" s="21">
        <v>42257</v>
      </c>
      <c r="M64" s="21">
        <v>42272</v>
      </c>
      <c r="P64" s="9">
        <f t="shared" si="3"/>
        <v>42308</v>
      </c>
      <c r="Q64" s="21">
        <v>42305</v>
      </c>
      <c r="R64" t="s">
        <v>195</v>
      </c>
    </row>
    <row r="65" spans="1:18" x14ac:dyDescent="0.25">
      <c r="A65">
        <v>23479</v>
      </c>
      <c r="B65" s="16" t="s">
        <v>187</v>
      </c>
      <c r="C65" s="33">
        <v>19500020</v>
      </c>
      <c r="D65" t="s">
        <v>26</v>
      </c>
      <c r="E65" t="s">
        <v>60</v>
      </c>
      <c r="F65" t="s">
        <v>23</v>
      </c>
      <c r="G65" s="28">
        <v>42243</v>
      </c>
      <c r="H65">
        <v>6</v>
      </c>
      <c r="I65" s="7">
        <f t="shared" si="2"/>
        <v>91</v>
      </c>
      <c r="P65" s="9">
        <f t="shared" si="3"/>
        <v>42334</v>
      </c>
      <c r="Q65" s="21">
        <v>42305</v>
      </c>
      <c r="R65" t="s">
        <v>192</v>
      </c>
    </row>
    <row r="66" spans="1:18" x14ac:dyDescent="0.25">
      <c r="A66">
        <v>23484</v>
      </c>
      <c r="B66" s="16" t="s">
        <v>25</v>
      </c>
      <c r="C66" s="33">
        <v>9700061</v>
      </c>
      <c r="D66" t="s">
        <v>152</v>
      </c>
      <c r="E66" t="s">
        <v>60</v>
      </c>
      <c r="F66" t="s">
        <v>23</v>
      </c>
      <c r="G66" s="28">
        <v>42247</v>
      </c>
      <c r="H66">
        <v>6</v>
      </c>
      <c r="I66" s="7">
        <f t="shared" si="2"/>
        <v>91</v>
      </c>
      <c r="P66" s="9">
        <f t="shared" si="3"/>
        <v>42338</v>
      </c>
      <c r="Q66" s="21">
        <v>42305</v>
      </c>
      <c r="R66" t="s">
        <v>196</v>
      </c>
    </row>
    <row r="67" spans="1:18" x14ac:dyDescent="0.25">
      <c r="A67">
        <v>23478</v>
      </c>
      <c r="B67" s="16" t="s">
        <v>188</v>
      </c>
      <c r="C67" s="33">
        <v>15900016</v>
      </c>
      <c r="D67" t="s">
        <v>70</v>
      </c>
      <c r="E67" t="s">
        <v>43</v>
      </c>
      <c r="F67" t="s">
        <v>23</v>
      </c>
      <c r="G67" s="28">
        <v>42248</v>
      </c>
      <c r="H67">
        <v>5</v>
      </c>
      <c r="I67" s="7">
        <f t="shared" si="2"/>
        <v>65</v>
      </c>
      <c r="P67" s="9">
        <f t="shared" si="3"/>
        <v>42313</v>
      </c>
      <c r="Q67" s="21">
        <v>42276</v>
      </c>
      <c r="R67" t="s">
        <v>194</v>
      </c>
    </row>
    <row r="68" spans="1:18" x14ac:dyDescent="0.25">
      <c r="A68">
        <v>23476</v>
      </c>
      <c r="B68" s="16" t="s">
        <v>189</v>
      </c>
      <c r="C68" s="33">
        <v>12900092</v>
      </c>
      <c r="D68" t="s">
        <v>190</v>
      </c>
      <c r="E68" t="s">
        <v>43</v>
      </c>
      <c r="F68" t="s">
        <v>23</v>
      </c>
      <c r="G68" s="28">
        <v>42248</v>
      </c>
      <c r="H68">
        <v>5</v>
      </c>
      <c r="I68" s="7">
        <f t="shared" si="2"/>
        <v>65</v>
      </c>
      <c r="P68" s="9">
        <f t="shared" si="3"/>
        <v>42313</v>
      </c>
      <c r="Q68" s="21">
        <v>42278</v>
      </c>
      <c r="R68" t="s">
        <v>197</v>
      </c>
    </row>
    <row r="69" spans="1:18" ht="17.25" customHeight="1" x14ac:dyDescent="0.25">
      <c r="A69">
        <v>23472</v>
      </c>
      <c r="B69" s="16" t="s">
        <v>146</v>
      </c>
      <c r="C69" s="33">
        <v>12900075</v>
      </c>
      <c r="D69" t="s">
        <v>47</v>
      </c>
      <c r="E69" t="s">
        <v>22</v>
      </c>
      <c r="F69" t="s">
        <v>38</v>
      </c>
      <c r="G69" s="28">
        <v>42240</v>
      </c>
      <c r="H69">
        <v>5</v>
      </c>
      <c r="I69" s="7">
        <v>65</v>
      </c>
      <c r="J69" s="21">
        <v>42250</v>
      </c>
      <c r="K69" s="28">
        <v>42341</v>
      </c>
      <c r="P69" s="9">
        <f t="shared" si="3"/>
        <v>42396</v>
      </c>
      <c r="Q69" s="21">
        <v>42361</v>
      </c>
    </row>
    <row r="70" spans="1:18" x14ac:dyDescent="0.25">
      <c r="A70">
        <v>23504</v>
      </c>
      <c r="B70" s="16" t="s">
        <v>193</v>
      </c>
      <c r="C70" s="33">
        <v>6700027</v>
      </c>
      <c r="D70" t="s">
        <v>77</v>
      </c>
      <c r="E70" t="s">
        <v>43</v>
      </c>
      <c r="F70" t="s">
        <v>38</v>
      </c>
      <c r="G70" s="28">
        <v>42262</v>
      </c>
      <c r="H70">
        <v>7</v>
      </c>
      <c r="I70" s="7">
        <f t="shared" si="2"/>
        <v>65</v>
      </c>
      <c r="P70" s="9">
        <f t="shared" si="3"/>
        <v>42327</v>
      </c>
      <c r="Q70" s="21">
        <v>42313</v>
      </c>
    </row>
    <row r="71" spans="1:18" x14ac:dyDescent="0.25">
      <c r="A71">
        <v>40373</v>
      </c>
      <c r="B71" s="16" t="s">
        <v>198</v>
      </c>
      <c r="C71" s="33">
        <v>5700036</v>
      </c>
      <c r="D71" t="s">
        <v>199</v>
      </c>
      <c r="E71" t="s">
        <v>60</v>
      </c>
      <c r="F71" t="s">
        <v>23</v>
      </c>
      <c r="G71" s="28">
        <v>42265</v>
      </c>
      <c r="H71">
        <v>9</v>
      </c>
      <c r="I71" s="7">
        <f t="shared" ref="I71:I108" si="4">IF(OR(H71=1, H71=2, H71=3, H71=4), 45, IF(OR(H71=5, H71=7, H71=8), 65, IF(H71=6, 91, IF(H71=9, 122, IF(OR(H71=10, H71=11), 152, IF(OR(H71=12, H71=13, H71=14, H71=15), 183, ""))))))</f>
        <v>122</v>
      </c>
      <c r="P71" s="9">
        <f t="shared" ref="P71:P108" si="5" xml:space="preserve"> IF(O71&gt;N71, G71+I71+O71-N71+M71-L71+K71-J71, IF(N71&gt;O71, "Waiting for Information", IF(M71&gt;L71, G71+I71+M71-L71+K71-J71, IF(L71&gt;M71, "Waiting for Information", IF(K71&gt;J71, G71+I71+K71-J71, IF(J71&gt;K71, "Waiting for Information", IF(H71="", "", G71+I71)))))))</f>
        <v>42387</v>
      </c>
      <c r="Q71" s="21">
        <v>42012</v>
      </c>
      <c r="R71" t="s">
        <v>201</v>
      </c>
    </row>
    <row r="72" spans="1:18" x14ac:dyDescent="0.25">
      <c r="A72">
        <v>23466</v>
      </c>
      <c r="B72" s="16" t="s">
        <v>200</v>
      </c>
      <c r="C72" s="33">
        <v>12100774</v>
      </c>
      <c r="D72" t="s">
        <v>45</v>
      </c>
      <c r="E72" t="s">
        <v>22</v>
      </c>
      <c r="F72" t="s">
        <v>23</v>
      </c>
      <c r="G72" s="28">
        <v>42242</v>
      </c>
      <c r="H72">
        <v>6</v>
      </c>
      <c r="I72" s="7">
        <f t="shared" si="4"/>
        <v>91</v>
      </c>
      <c r="P72" s="9">
        <f t="shared" si="5"/>
        <v>42333</v>
      </c>
      <c r="Q72" s="21">
        <v>42355</v>
      </c>
      <c r="R72" s="23">
        <v>6000</v>
      </c>
    </row>
    <row r="73" spans="1:18" x14ac:dyDescent="0.25">
      <c r="A73">
        <v>40411</v>
      </c>
      <c r="B73" s="16" t="s">
        <v>202</v>
      </c>
      <c r="C73" s="33">
        <v>8900100</v>
      </c>
      <c r="D73" t="s">
        <v>56</v>
      </c>
      <c r="E73" t="s">
        <v>31</v>
      </c>
      <c r="F73" t="s">
        <v>23</v>
      </c>
      <c r="G73" s="28">
        <v>42284</v>
      </c>
      <c r="H73">
        <v>9</v>
      </c>
      <c r="I73" s="7">
        <f t="shared" si="4"/>
        <v>122</v>
      </c>
      <c r="P73" s="9">
        <f t="shared" si="5"/>
        <v>42406</v>
      </c>
      <c r="Q73" s="21">
        <v>42404</v>
      </c>
      <c r="R73" t="s">
        <v>206</v>
      </c>
    </row>
    <row r="74" spans="1:18" x14ac:dyDescent="0.25">
      <c r="A74">
        <v>23568</v>
      </c>
      <c r="B74" s="16" t="s">
        <v>203</v>
      </c>
      <c r="C74" s="33">
        <v>11500108</v>
      </c>
      <c r="D74" t="s">
        <v>204</v>
      </c>
      <c r="E74" t="s">
        <v>22</v>
      </c>
      <c r="F74" t="s">
        <v>23</v>
      </c>
      <c r="G74" s="28">
        <v>42306</v>
      </c>
      <c r="H74">
        <v>4</v>
      </c>
      <c r="I74" s="7">
        <f t="shared" si="4"/>
        <v>45</v>
      </c>
      <c r="P74" s="9">
        <f t="shared" si="5"/>
        <v>42351</v>
      </c>
      <c r="Q74" s="21">
        <v>42339</v>
      </c>
      <c r="R74" t="s">
        <v>208</v>
      </c>
    </row>
    <row r="75" spans="1:18" x14ac:dyDescent="0.25">
      <c r="A75">
        <v>40353</v>
      </c>
      <c r="B75" s="16" t="s">
        <v>205</v>
      </c>
      <c r="C75" s="33">
        <v>12100021</v>
      </c>
      <c r="D75" t="s">
        <v>52</v>
      </c>
      <c r="E75" t="s">
        <v>22</v>
      </c>
      <c r="F75" t="s">
        <v>38</v>
      </c>
      <c r="G75" s="28">
        <v>42326</v>
      </c>
      <c r="H75">
        <v>9</v>
      </c>
      <c r="I75" s="7">
        <f t="shared" si="4"/>
        <v>122</v>
      </c>
      <c r="P75" s="9">
        <f t="shared" si="5"/>
        <v>42448</v>
      </c>
      <c r="Q75" s="21">
        <v>42446</v>
      </c>
    </row>
    <row r="76" spans="1:18" x14ac:dyDescent="0.25">
      <c r="A76">
        <v>23587</v>
      </c>
      <c r="B76" s="16" t="s">
        <v>207</v>
      </c>
      <c r="C76" s="33">
        <v>13500272</v>
      </c>
      <c r="D76" t="s">
        <v>77</v>
      </c>
      <c r="E76" t="s">
        <v>43</v>
      </c>
      <c r="F76" t="s">
        <v>23</v>
      </c>
      <c r="G76" s="28">
        <v>42324</v>
      </c>
      <c r="H76">
        <v>5</v>
      </c>
      <c r="I76" s="7">
        <f t="shared" si="4"/>
        <v>65</v>
      </c>
      <c r="P76" s="9">
        <f t="shared" si="5"/>
        <v>42389</v>
      </c>
      <c r="Q76" s="21">
        <v>42375</v>
      </c>
    </row>
    <row r="77" spans="1:18" x14ac:dyDescent="0.25">
      <c r="A77">
        <v>40625</v>
      </c>
      <c r="B77" s="16" t="s">
        <v>209</v>
      </c>
      <c r="C77" s="33">
        <v>17500042</v>
      </c>
      <c r="D77" t="s">
        <v>56</v>
      </c>
      <c r="E77" t="s">
        <v>31</v>
      </c>
      <c r="F77" t="s">
        <v>214</v>
      </c>
      <c r="G77" s="28">
        <v>42339</v>
      </c>
      <c r="H77">
        <v>8</v>
      </c>
      <c r="I77" s="7">
        <f t="shared" si="4"/>
        <v>65</v>
      </c>
      <c r="P77" s="9">
        <f t="shared" si="5"/>
        <v>42404</v>
      </c>
      <c r="Q77" s="21">
        <v>42424</v>
      </c>
      <c r="R77" t="s">
        <v>224</v>
      </c>
    </row>
    <row r="78" spans="1:18" x14ac:dyDescent="0.25">
      <c r="A78">
        <v>40486</v>
      </c>
      <c r="B78" s="16" t="s">
        <v>210</v>
      </c>
      <c r="C78" s="33">
        <v>17100005</v>
      </c>
      <c r="D78" t="s">
        <v>199</v>
      </c>
      <c r="E78" t="s">
        <v>43</v>
      </c>
      <c r="F78" t="s">
        <v>23</v>
      </c>
      <c r="G78" s="28">
        <v>42339</v>
      </c>
      <c r="H78">
        <v>9</v>
      </c>
      <c r="I78" s="7">
        <f t="shared" si="4"/>
        <v>122</v>
      </c>
      <c r="P78" s="9">
        <f t="shared" si="5"/>
        <v>42461</v>
      </c>
      <c r="Q78" s="21">
        <v>42433</v>
      </c>
      <c r="R78" t="s">
        <v>226</v>
      </c>
    </row>
    <row r="79" spans="1:18" ht="17.25" customHeight="1" x14ac:dyDescent="0.25">
      <c r="A79">
        <v>40453</v>
      </c>
      <c r="B79" s="16" t="s">
        <v>211</v>
      </c>
      <c r="C79" s="33">
        <v>10700011</v>
      </c>
      <c r="D79" t="s">
        <v>70</v>
      </c>
      <c r="E79" t="s">
        <v>43</v>
      </c>
      <c r="F79" t="s">
        <v>23</v>
      </c>
      <c r="G79" s="28">
        <v>42341</v>
      </c>
      <c r="H79">
        <v>11</v>
      </c>
      <c r="I79" s="7">
        <f t="shared" si="4"/>
        <v>152</v>
      </c>
      <c r="J79" s="21">
        <v>42348</v>
      </c>
      <c r="K79" s="28">
        <v>42396</v>
      </c>
      <c r="L79" s="21">
        <v>42467</v>
      </c>
      <c r="M79" s="21">
        <v>42497</v>
      </c>
      <c r="P79" s="9">
        <f t="shared" si="5"/>
        <v>42571</v>
      </c>
      <c r="Q79" s="21">
        <v>42583</v>
      </c>
      <c r="R79" t="s">
        <v>216</v>
      </c>
    </row>
    <row r="80" spans="1:18" x14ac:dyDescent="0.25">
      <c r="A80">
        <v>23608</v>
      </c>
      <c r="B80" s="16" t="s">
        <v>212</v>
      </c>
      <c r="C80" s="33">
        <v>24500155</v>
      </c>
      <c r="D80" t="s">
        <v>215</v>
      </c>
      <c r="E80" t="s">
        <v>22</v>
      </c>
      <c r="F80" t="s">
        <v>38</v>
      </c>
      <c r="G80" s="28">
        <v>42348</v>
      </c>
      <c r="H80">
        <v>5</v>
      </c>
      <c r="I80" s="7">
        <f t="shared" si="4"/>
        <v>65</v>
      </c>
      <c r="P80" s="9">
        <f t="shared" si="5"/>
        <v>42413</v>
      </c>
      <c r="Q80" s="21">
        <v>42415</v>
      </c>
    </row>
    <row r="81" spans="1:18" x14ac:dyDescent="0.25">
      <c r="A81">
        <v>23619</v>
      </c>
      <c r="B81" s="16" t="s">
        <v>213</v>
      </c>
      <c r="C81" s="33">
        <v>9500054</v>
      </c>
      <c r="D81" t="s">
        <v>55</v>
      </c>
      <c r="E81" t="s">
        <v>31</v>
      </c>
      <c r="F81" t="s">
        <v>23</v>
      </c>
      <c r="G81" s="28">
        <v>42349</v>
      </c>
      <c r="H81">
        <v>5</v>
      </c>
      <c r="I81" s="7">
        <f t="shared" si="4"/>
        <v>65</v>
      </c>
      <c r="J81" s="21">
        <v>42384</v>
      </c>
      <c r="K81" s="28">
        <v>42396</v>
      </c>
      <c r="P81" s="9">
        <f t="shared" si="5"/>
        <v>42426</v>
      </c>
      <c r="Q81" s="21">
        <v>42413</v>
      </c>
      <c r="R81" t="s">
        <v>218</v>
      </c>
    </row>
    <row r="82" spans="1:18" x14ac:dyDescent="0.25">
      <c r="A82">
        <v>40223</v>
      </c>
      <c r="B82" s="16" t="s">
        <v>217</v>
      </c>
      <c r="C82" s="33">
        <v>1700031</v>
      </c>
      <c r="D82" t="s">
        <v>33</v>
      </c>
      <c r="E82" t="s">
        <v>22</v>
      </c>
      <c r="F82" t="s">
        <v>38</v>
      </c>
      <c r="G82" s="28">
        <v>42356</v>
      </c>
      <c r="H82">
        <v>8</v>
      </c>
      <c r="I82" s="7">
        <f t="shared" si="4"/>
        <v>65</v>
      </c>
      <c r="J82" s="21">
        <v>42368</v>
      </c>
      <c r="K82" s="28">
        <v>42384</v>
      </c>
      <c r="P82" s="9">
        <f t="shared" si="5"/>
        <v>42437</v>
      </c>
      <c r="Q82" s="21">
        <v>42404</v>
      </c>
      <c r="R82" t="s">
        <v>251</v>
      </c>
    </row>
    <row r="83" spans="1:18" x14ac:dyDescent="0.25">
      <c r="A83">
        <v>23653</v>
      </c>
      <c r="B83" s="16" t="s">
        <v>220</v>
      </c>
      <c r="C83" s="33">
        <v>6700265</v>
      </c>
      <c r="D83" t="s">
        <v>148</v>
      </c>
      <c r="E83" t="s">
        <v>43</v>
      </c>
      <c r="F83" t="s">
        <v>23</v>
      </c>
      <c r="G83" s="28">
        <v>42381</v>
      </c>
      <c r="H83">
        <v>5</v>
      </c>
      <c r="I83" s="7">
        <f t="shared" si="4"/>
        <v>65</v>
      </c>
      <c r="P83" s="9">
        <f t="shared" si="5"/>
        <v>42446</v>
      </c>
      <c r="Q83" s="21">
        <v>42071</v>
      </c>
    </row>
    <row r="84" spans="1:18" x14ac:dyDescent="0.25">
      <c r="A84">
        <v>23657</v>
      </c>
      <c r="B84" s="16" t="s">
        <v>221</v>
      </c>
      <c r="C84" s="33">
        <v>1500128</v>
      </c>
      <c r="D84" t="s">
        <v>199</v>
      </c>
      <c r="E84" t="s">
        <v>43</v>
      </c>
      <c r="F84" t="s">
        <v>23</v>
      </c>
      <c r="G84" s="28">
        <v>42384</v>
      </c>
      <c r="H84">
        <v>4</v>
      </c>
      <c r="I84" s="7">
        <f t="shared" si="4"/>
        <v>45</v>
      </c>
      <c r="P84" s="9">
        <f t="shared" si="5"/>
        <v>42429</v>
      </c>
      <c r="Q84" s="21">
        <v>42418</v>
      </c>
      <c r="R84" t="s">
        <v>222</v>
      </c>
    </row>
    <row r="85" spans="1:18" x14ac:dyDescent="0.25">
      <c r="A85">
        <v>40742</v>
      </c>
      <c r="B85" s="16" t="s">
        <v>219</v>
      </c>
      <c r="C85" s="33">
        <v>8900085</v>
      </c>
      <c r="D85" t="s">
        <v>55</v>
      </c>
      <c r="E85" t="s">
        <v>31</v>
      </c>
      <c r="F85" t="s">
        <v>38</v>
      </c>
      <c r="G85" s="28">
        <v>42397</v>
      </c>
      <c r="H85">
        <v>5</v>
      </c>
      <c r="I85" s="7">
        <f t="shared" si="4"/>
        <v>65</v>
      </c>
      <c r="P85" s="9">
        <f t="shared" si="5"/>
        <v>42462</v>
      </c>
      <c r="Q85" s="21">
        <v>42457</v>
      </c>
      <c r="R85" t="s">
        <v>223</v>
      </c>
    </row>
    <row r="86" spans="1:18" x14ac:dyDescent="0.25">
      <c r="A86">
        <v>40720</v>
      </c>
      <c r="B86" s="16" t="s">
        <v>227</v>
      </c>
      <c r="C86" s="33">
        <v>30700001</v>
      </c>
      <c r="D86" t="s">
        <v>70</v>
      </c>
      <c r="E86" t="s">
        <v>43</v>
      </c>
      <c r="F86" t="s">
        <v>23</v>
      </c>
      <c r="G86" s="28">
        <v>42402</v>
      </c>
      <c r="H86">
        <v>11</v>
      </c>
      <c r="I86" s="7">
        <f t="shared" si="4"/>
        <v>152</v>
      </c>
      <c r="J86" s="21">
        <v>42426</v>
      </c>
      <c r="K86" s="28">
        <v>42454</v>
      </c>
      <c r="P86" s="9">
        <f t="shared" si="5"/>
        <v>42582</v>
      </c>
      <c r="Q86" s="21">
        <v>42545</v>
      </c>
      <c r="R86" t="s">
        <v>278</v>
      </c>
    </row>
    <row r="87" spans="1:18" x14ac:dyDescent="0.25">
      <c r="A87">
        <v>40804</v>
      </c>
      <c r="B87" t="s">
        <v>229</v>
      </c>
      <c r="C87" s="33">
        <v>6700032</v>
      </c>
      <c r="D87" t="s">
        <v>228</v>
      </c>
      <c r="E87" t="s">
        <v>31</v>
      </c>
      <c r="F87" t="s">
        <v>23</v>
      </c>
      <c r="G87" s="28">
        <v>42438</v>
      </c>
      <c r="H87">
        <v>4</v>
      </c>
      <c r="I87" s="7">
        <f t="shared" si="4"/>
        <v>45</v>
      </c>
      <c r="P87" s="9">
        <f t="shared" si="5"/>
        <v>42483</v>
      </c>
      <c r="Q87" s="21">
        <v>42481</v>
      </c>
      <c r="R87" t="s">
        <v>236</v>
      </c>
    </row>
    <row r="88" spans="1:18" x14ac:dyDescent="0.25">
      <c r="A88">
        <v>40890</v>
      </c>
      <c r="B88" s="16" t="s">
        <v>230</v>
      </c>
      <c r="C88" s="33">
        <v>10300007</v>
      </c>
      <c r="D88" t="s">
        <v>145</v>
      </c>
      <c r="E88" t="s">
        <v>22</v>
      </c>
      <c r="G88" s="28">
        <v>42443</v>
      </c>
      <c r="H88">
        <v>7</v>
      </c>
      <c r="I88" s="7">
        <f t="shared" si="4"/>
        <v>65</v>
      </c>
      <c r="P88" s="9">
        <f t="shared" si="5"/>
        <v>42508</v>
      </c>
      <c r="Q88" s="21">
        <v>42506</v>
      </c>
    </row>
    <row r="89" spans="1:18" x14ac:dyDescent="0.25">
      <c r="A89">
        <v>23732</v>
      </c>
      <c r="B89" s="16" t="s">
        <v>231</v>
      </c>
      <c r="C89" s="33">
        <v>29700038</v>
      </c>
      <c r="D89" t="s">
        <v>148</v>
      </c>
      <c r="E89" t="s">
        <v>43</v>
      </c>
      <c r="F89" t="s">
        <v>23</v>
      </c>
      <c r="G89" s="28">
        <v>42451</v>
      </c>
      <c r="H89">
        <v>4</v>
      </c>
      <c r="I89" s="7">
        <f t="shared" si="4"/>
        <v>45</v>
      </c>
      <c r="P89" s="9">
        <f t="shared" si="5"/>
        <v>42496</v>
      </c>
      <c r="Q89" s="21">
        <v>42495</v>
      </c>
      <c r="R89" t="s">
        <v>246</v>
      </c>
    </row>
    <row r="90" spans="1:18" x14ac:dyDescent="0.25">
      <c r="A90">
        <v>23713</v>
      </c>
      <c r="B90" s="16" t="s">
        <v>232</v>
      </c>
      <c r="C90" s="33">
        <v>5100012</v>
      </c>
      <c r="D90" t="s">
        <v>33</v>
      </c>
      <c r="E90" t="s">
        <v>22</v>
      </c>
      <c r="F90" t="s">
        <v>23</v>
      </c>
      <c r="G90" s="28">
        <v>42433</v>
      </c>
      <c r="H90">
        <v>5</v>
      </c>
      <c r="I90" s="7">
        <f t="shared" si="4"/>
        <v>65</v>
      </c>
      <c r="P90" s="9">
        <f t="shared" si="5"/>
        <v>42498</v>
      </c>
      <c r="Q90" s="21">
        <v>42471</v>
      </c>
    </row>
    <row r="91" spans="1:18" x14ac:dyDescent="0.25">
      <c r="A91">
        <v>23723</v>
      </c>
      <c r="B91" s="16" t="s">
        <v>233</v>
      </c>
      <c r="C91" s="33">
        <v>18500116</v>
      </c>
      <c r="D91" t="s">
        <v>52</v>
      </c>
      <c r="E91" t="s">
        <v>22</v>
      </c>
      <c r="G91" s="28">
        <v>42444</v>
      </c>
      <c r="H91">
        <v>5</v>
      </c>
      <c r="I91" s="7">
        <f t="shared" si="4"/>
        <v>65</v>
      </c>
      <c r="J91" s="21">
        <v>42473</v>
      </c>
      <c r="K91" s="28">
        <v>42499</v>
      </c>
      <c r="P91" s="9">
        <f t="shared" si="5"/>
        <v>42535</v>
      </c>
      <c r="Q91" s="21">
        <v>42534</v>
      </c>
    </row>
    <row r="92" spans="1:18" x14ac:dyDescent="0.25">
      <c r="A92">
        <v>40863</v>
      </c>
      <c r="B92" s="16" t="s">
        <v>235</v>
      </c>
      <c r="C92" s="33">
        <v>15500077</v>
      </c>
      <c r="D92" t="s">
        <v>234</v>
      </c>
      <c r="E92" t="s">
        <v>43</v>
      </c>
      <c r="F92" t="s">
        <v>23</v>
      </c>
      <c r="G92" s="28">
        <v>42451</v>
      </c>
      <c r="H92">
        <v>7</v>
      </c>
      <c r="I92" s="7">
        <f t="shared" si="4"/>
        <v>65</v>
      </c>
      <c r="P92" s="9">
        <f t="shared" si="5"/>
        <v>42516</v>
      </c>
      <c r="Q92" s="21">
        <v>42481</v>
      </c>
      <c r="R92" t="s">
        <v>245</v>
      </c>
    </row>
    <row r="93" spans="1:18" x14ac:dyDescent="0.25">
      <c r="A93">
        <v>23742</v>
      </c>
      <c r="B93" s="16" t="s">
        <v>237</v>
      </c>
      <c r="C93" s="33">
        <v>17500075</v>
      </c>
      <c r="D93" t="s">
        <v>52</v>
      </c>
      <c r="E93" t="s">
        <v>22</v>
      </c>
      <c r="G93" s="28">
        <v>42454</v>
      </c>
      <c r="H93">
        <v>5</v>
      </c>
      <c r="I93" s="7">
        <f t="shared" si="4"/>
        <v>65</v>
      </c>
      <c r="P93" s="9">
        <f t="shared" si="5"/>
        <v>42519</v>
      </c>
      <c r="Q93" s="21">
        <v>42516</v>
      </c>
    </row>
    <row r="94" spans="1:18" x14ac:dyDescent="0.25">
      <c r="A94">
        <v>23737</v>
      </c>
      <c r="B94" s="16" t="s">
        <v>238</v>
      </c>
      <c r="C94" s="33">
        <v>14100010</v>
      </c>
      <c r="D94" t="s">
        <v>75</v>
      </c>
      <c r="E94" t="s">
        <v>31</v>
      </c>
      <c r="F94" t="s">
        <v>23</v>
      </c>
      <c r="G94" s="28">
        <v>42452</v>
      </c>
      <c r="H94">
        <v>4</v>
      </c>
      <c r="I94" s="7">
        <f t="shared" si="4"/>
        <v>45</v>
      </c>
      <c r="P94" s="9">
        <f t="shared" si="5"/>
        <v>42497</v>
      </c>
      <c r="Q94" s="21">
        <v>42495</v>
      </c>
      <c r="R94" t="s">
        <v>247</v>
      </c>
    </row>
    <row r="95" spans="1:18" x14ac:dyDescent="0.25">
      <c r="A95">
        <v>40312</v>
      </c>
      <c r="B95" s="16" t="s">
        <v>239</v>
      </c>
      <c r="C95" s="33">
        <v>17900018</v>
      </c>
      <c r="D95" t="s">
        <v>240</v>
      </c>
      <c r="E95" t="s">
        <v>31</v>
      </c>
      <c r="F95" t="s">
        <v>23</v>
      </c>
      <c r="G95" s="28">
        <v>42458</v>
      </c>
      <c r="H95">
        <v>8</v>
      </c>
      <c r="I95" s="7">
        <f t="shared" si="4"/>
        <v>65</v>
      </c>
      <c r="P95" s="9">
        <f t="shared" si="5"/>
        <v>42523</v>
      </c>
      <c r="Q95" s="21">
        <v>42523</v>
      </c>
      <c r="R95" t="s">
        <v>253</v>
      </c>
    </row>
    <row r="96" spans="1:18" x14ac:dyDescent="0.25">
      <c r="A96">
        <v>40749</v>
      </c>
      <c r="B96" s="16" t="s">
        <v>241</v>
      </c>
      <c r="C96" s="33">
        <v>17900001</v>
      </c>
      <c r="D96" t="s">
        <v>204</v>
      </c>
      <c r="E96" t="s">
        <v>22</v>
      </c>
      <c r="F96" t="s">
        <v>23</v>
      </c>
      <c r="G96" s="28">
        <v>42454</v>
      </c>
      <c r="H96">
        <v>9</v>
      </c>
      <c r="I96" s="7">
        <f t="shared" si="4"/>
        <v>122</v>
      </c>
      <c r="J96" s="21">
        <v>42465</v>
      </c>
      <c r="K96" s="28">
        <v>42466</v>
      </c>
      <c r="P96" s="9">
        <f t="shared" si="5"/>
        <v>42577</v>
      </c>
      <c r="Q96" s="21">
        <v>42573</v>
      </c>
      <c r="R96" t="s">
        <v>249</v>
      </c>
    </row>
    <row r="97" spans="1:18" x14ac:dyDescent="0.25">
      <c r="A97">
        <v>23745</v>
      </c>
      <c r="B97" s="16" t="s">
        <v>242</v>
      </c>
      <c r="C97" s="33">
        <v>100011</v>
      </c>
      <c r="D97" t="s">
        <v>33</v>
      </c>
      <c r="E97" t="s">
        <v>22</v>
      </c>
      <c r="G97" s="28">
        <v>42454</v>
      </c>
      <c r="H97">
        <v>5</v>
      </c>
      <c r="I97" s="7">
        <f t="shared" si="4"/>
        <v>65</v>
      </c>
      <c r="P97" s="9">
        <f t="shared" si="5"/>
        <v>42519</v>
      </c>
      <c r="Q97" s="21">
        <v>42481</v>
      </c>
    </row>
    <row r="98" spans="1:18" x14ac:dyDescent="0.25">
      <c r="A98">
        <v>40807</v>
      </c>
      <c r="B98" s="16" t="s">
        <v>243</v>
      </c>
      <c r="C98" s="34">
        <v>1700041</v>
      </c>
      <c r="D98" t="s">
        <v>70</v>
      </c>
      <c r="E98" t="s">
        <v>43</v>
      </c>
      <c r="F98" t="s">
        <v>23</v>
      </c>
      <c r="G98" s="28">
        <v>42467</v>
      </c>
      <c r="H98">
        <v>8</v>
      </c>
      <c r="I98" s="7">
        <f t="shared" si="4"/>
        <v>65</v>
      </c>
      <c r="P98" s="9">
        <f t="shared" si="5"/>
        <v>42532</v>
      </c>
      <c r="Q98" s="21">
        <v>42580</v>
      </c>
      <c r="R98" t="s">
        <v>256</v>
      </c>
    </row>
    <row r="99" spans="1:18" x14ac:dyDescent="0.25">
      <c r="A99">
        <v>40984</v>
      </c>
      <c r="B99" s="16" t="s">
        <v>244</v>
      </c>
      <c r="C99" s="33">
        <v>15900012</v>
      </c>
      <c r="D99" t="s">
        <v>204</v>
      </c>
      <c r="E99" t="s">
        <v>22</v>
      </c>
      <c r="F99" t="s">
        <v>23</v>
      </c>
      <c r="G99" s="28">
        <v>42458</v>
      </c>
      <c r="H99">
        <v>7</v>
      </c>
      <c r="I99" s="7">
        <f t="shared" si="4"/>
        <v>65</v>
      </c>
      <c r="P99" s="9">
        <f t="shared" si="5"/>
        <v>42523</v>
      </c>
      <c r="Q99" s="21">
        <v>42495</v>
      </c>
    </row>
    <row r="100" spans="1:18" x14ac:dyDescent="0.25">
      <c r="A100">
        <v>23752</v>
      </c>
      <c r="B100" s="16" t="s">
        <v>248</v>
      </c>
      <c r="C100" s="33">
        <v>8300015</v>
      </c>
      <c r="D100" t="s">
        <v>55</v>
      </c>
      <c r="E100" t="s">
        <v>31</v>
      </c>
      <c r="F100" t="s">
        <v>23</v>
      </c>
      <c r="G100" s="28">
        <v>42465</v>
      </c>
      <c r="H100">
        <v>4</v>
      </c>
      <c r="I100" s="7">
        <f t="shared" si="4"/>
        <v>45</v>
      </c>
      <c r="P100" s="9">
        <f t="shared" si="5"/>
        <v>42510</v>
      </c>
      <c r="Q100" s="21">
        <v>42514</v>
      </c>
      <c r="R100" t="s">
        <v>252</v>
      </c>
    </row>
    <row r="101" spans="1:18" x14ac:dyDescent="0.25">
      <c r="A101">
        <v>23763</v>
      </c>
      <c r="B101" s="16" t="s">
        <v>250</v>
      </c>
      <c r="C101" s="33">
        <v>77700160</v>
      </c>
      <c r="D101" t="s">
        <v>75</v>
      </c>
      <c r="E101" t="s">
        <v>31</v>
      </c>
      <c r="F101" t="s">
        <v>38</v>
      </c>
      <c r="G101" s="28">
        <v>42467</v>
      </c>
      <c r="H101">
        <v>5</v>
      </c>
      <c r="I101" s="7">
        <f t="shared" si="4"/>
        <v>65</v>
      </c>
      <c r="P101" s="9">
        <f t="shared" si="5"/>
        <v>42532</v>
      </c>
      <c r="Q101" s="21">
        <v>42495</v>
      </c>
      <c r="R101" t="s">
        <v>253</v>
      </c>
    </row>
    <row r="102" spans="1:18" x14ac:dyDescent="0.25">
      <c r="A102">
        <v>40991</v>
      </c>
      <c r="B102" s="16" t="s">
        <v>210</v>
      </c>
      <c r="C102" s="33">
        <v>17100005</v>
      </c>
      <c r="D102" t="s">
        <v>199</v>
      </c>
      <c r="E102" t="s">
        <v>43</v>
      </c>
      <c r="F102" t="s">
        <v>23</v>
      </c>
      <c r="G102" s="28">
        <v>42472</v>
      </c>
      <c r="H102">
        <v>11</v>
      </c>
      <c r="I102" s="7">
        <f t="shared" si="4"/>
        <v>152</v>
      </c>
      <c r="P102" s="9">
        <f t="shared" si="5"/>
        <v>42624</v>
      </c>
      <c r="Q102" s="21">
        <v>42585</v>
      </c>
      <c r="R102" t="s">
        <v>279</v>
      </c>
    </row>
    <row r="103" spans="1:18" x14ac:dyDescent="0.25">
      <c r="A103">
        <v>23751</v>
      </c>
      <c r="B103" s="16" t="s">
        <v>254</v>
      </c>
      <c r="C103" s="33">
        <v>30100012</v>
      </c>
      <c r="D103" t="s">
        <v>77</v>
      </c>
      <c r="E103" t="s">
        <v>43</v>
      </c>
      <c r="F103" t="s">
        <v>23</v>
      </c>
      <c r="G103" s="28">
        <v>42478</v>
      </c>
      <c r="H103">
        <v>7</v>
      </c>
      <c r="I103" s="7">
        <f t="shared" si="4"/>
        <v>65</v>
      </c>
      <c r="P103" s="9">
        <f t="shared" si="5"/>
        <v>42543</v>
      </c>
      <c r="Q103" s="21">
        <v>42506</v>
      </c>
      <c r="R103" t="s">
        <v>261</v>
      </c>
    </row>
    <row r="104" spans="1:18" x14ac:dyDescent="0.25">
      <c r="A104">
        <v>40999</v>
      </c>
      <c r="B104" s="16" t="s">
        <v>255</v>
      </c>
      <c r="C104" s="33">
        <v>10700030</v>
      </c>
      <c r="D104" t="s">
        <v>77</v>
      </c>
      <c r="E104" t="s">
        <v>43</v>
      </c>
      <c r="F104" t="s">
        <v>23</v>
      </c>
      <c r="G104" s="28">
        <v>42471</v>
      </c>
      <c r="H104">
        <v>9</v>
      </c>
      <c r="I104" s="7">
        <f t="shared" si="4"/>
        <v>122</v>
      </c>
      <c r="J104" s="21"/>
      <c r="L104" s="21"/>
      <c r="M104" s="21"/>
      <c r="P104" s="9">
        <f t="shared" si="5"/>
        <v>42593</v>
      </c>
      <c r="Q104" s="21">
        <v>42628</v>
      </c>
      <c r="R104" t="s">
        <v>271</v>
      </c>
    </row>
    <row r="105" spans="1:18" x14ac:dyDescent="0.25">
      <c r="A105">
        <v>23782</v>
      </c>
      <c r="B105" s="16" t="s">
        <v>258</v>
      </c>
      <c r="C105" s="33">
        <v>14500010</v>
      </c>
      <c r="D105" t="s">
        <v>26</v>
      </c>
      <c r="E105" t="s">
        <v>60</v>
      </c>
      <c r="F105" t="s">
        <v>23</v>
      </c>
      <c r="G105" s="28">
        <v>42481</v>
      </c>
      <c r="H105">
        <v>4</v>
      </c>
      <c r="I105" s="7">
        <f t="shared" si="4"/>
        <v>45</v>
      </c>
      <c r="J105" s="21">
        <v>42488</v>
      </c>
      <c r="K105" s="28">
        <v>42488</v>
      </c>
      <c r="L105" s="21">
        <v>42506</v>
      </c>
      <c r="M105" s="21">
        <v>42506</v>
      </c>
      <c r="P105" s="9">
        <f t="shared" si="5"/>
        <v>42526</v>
      </c>
      <c r="Q105" s="21">
        <v>42521</v>
      </c>
      <c r="R105" t="s">
        <v>259</v>
      </c>
    </row>
    <row r="106" spans="1:18" x14ac:dyDescent="0.25">
      <c r="A106">
        <v>23793</v>
      </c>
      <c r="B106" s="16" t="s">
        <v>200</v>
      </c>
      <c r="C106" s="33">
        <v>121000774</v>
      </c>
      <c r="D106" t="s">
        <v>215</v>
      </c>
      <c r="E106" t="s">
        <v>22</v>
      </c>
      <c r="G106" s="28">
        <v>42487</v>
      </c>
      <c r="H106">
        <v>6</v>
      </c>
      <c r="I106" s="7">
        <f t="shared" si="4"/>
        <v>91</v>
      </c>
      <c r="P106" s="9">
        <f t="shared" si="5"/>
        <v>42578</v>
      </c>
      <c r="Q106" s="21">
        <v>42514</v>
      </c>
    </row>
    <row r="107" spans="1:18" x14ac:dyDescent="0.25">
      <c r="A107">
        <v>23810</v>
      </c>
      <c r="B107" s="16" t="s">
        <v>238</v>
      </c>
      <c r="C107" s="33">
        <v>30100017</v>
      </c>
      <c r="D107" t="s">
        <v>75</v>
      </c>
      <c r="E107" t="s">
        <v>31</v>
      </c>
      <c r="F107" t="s">
        <v>23</v>
      </c>
      <c r="G107" s="28">
        <v>42501</v>
      </c>
      <c r="H107">
        <v>5</v>
      </c>
      <c r="I107" s="7">
        <f t="shared" si="4"/>
        <v>65</v>
      </c>
      <c r="L107" s="21"/>
      <c r="P107" s="9">
        <v>42569</v>
      </c>
      <c r="Q107" s="21">
        <v>42566</v>
      </c>
      <c r="R107" t="s">
        <v>257</v>
      </c>
    </row>
    <row r="108" spans="1:18" x14ac:dyDescent="0.25">
      <c r="A108">
        <v>23838</v>
      </c>
      <c r="B108" s="16" t="s">
        <v>260</v>
      </c>
      <c r="C108" s="33">
        <v>21700024</v>
      </c>
      <c r="D108" t="s">
        <v>77</v>
      </c>
      <c r="E108" t="s">
        <v>43</v>
      </c>
      <c r="F108" t="s">
        <v>23</v>
      </c>
      <c r="G108" s="28">
        <v>42514</v>
      </c>
      <c r="H108">
        <v>7</v>
      </c>
      <c r="I108" s="7">
        <f t="shared" si="4"/>
        <v>65</v>
      </c>
      <c r="P108" s="9">
        <f t="shared" si="5"/>
        <v>42579</v>
      </c>
      <c r="Q108" s="21">
        <v>42557</v>
      </c>
      <c r="R108" t="s">
        <v>263</v>
      </c>
    </row>
    <row r="109" spans="1:18" x14ac:dyDescent="0.25">
      <c r="A109">
        <v>23839</v>
      </c>
      <c r="B109" s="16" t="s">
        <v>262</v>
      </c>
      <c r="C109" s="33">
        <v>24300011</v>
      </c>
      <c r="D109" t="s">
        <v>56</v>
      </c>
      <c r="E109" t="s">
        <v>31</v>
      </c>
      <c r="F109" t="s">
        <v>23</v>
      </c>
      <c r="G109" s="28">
        <v>42521</v>
      </c>
      <c r="H109">
        <v>5</v>
      </c>
      <c r="I109" s="7">
        <f t="shared" ref="I109:I221" si="6">IF(OR(H109=1, H109=2, H109=3, H109=4), 45, IF(OR(H109=5, H109=7, H109=8), 65, IF(H109=6, 91, IF(H109=9, 122, IF(OR(H109=10, H109=11), 152, IF(OR(H109=12, H109=13, H109=14, H109=15), 183, ""))))))</f>
        <v>65</v>
      </c>
      <c r="P109" s="9">
        <f t="shared" ref="P109:P221" si="7" xml:space="preserve"> IF(O109&gt;N109, G109+I109+O109-N109+M109-L109+K109-J109, IF(N109&gt;O109, "Waiting for Information", IF(M109&gt;L109, G109+I109+M109-L109+K109-J109, IF(L109&gt;M109, "Waiting for Information", IF(K109&gt;J109, G109+I109+K109-J109, IF(J109&gt;K109, "Waiting for Information", IF(H109="", "", G109+I109)))))))</f>
        <v>42586</v>
      </c>
      <c r="Q109" s="21">
        <v>42573</v>
      </c>
      <c r="R109" t="s">
        <v>264</v>
      </c>
    </row>
    <row r="110" spans="1:18" x14ac:dyDescent="0.25">
      <c r="A110">
        <v>40401</v>
      </c>
      <c r="B110" s="16" t="s">
        <v>265</v>
      </c>
      <c r="C110" s="33">
        <v>22700011</v>
      </c>
      <c r="D110" t="s">
        <v>55</v>
      </c>
      <c r="E110" t="s">
        <v>31</v>
      </c>
      <c r="F110" t="s">
        <v>23</v>
      </c>
      <c r="G110" s="28">
        <v>42538</v>
      </c>
      <c r="H110">
        <v>8</v>
      </c>
      <c r="I110" s="7">
        <f t="shared" si="6"/>
        <v>65</v>
      </c>
      <c r="P110" s="9">
        <f t="shared" si="7"/>
        <v>42603</v>
      </c>
      <c r="Q110" s="21">
        <v>42590</v>
      </c>
      <c r="R110" t="s">
        <v>268</v>
      </c>
    </row>
    <row r="111" spans="1:18" x14ac:dyDescent="0.25">
      <c r="A111">
        <v>23846</v>
      </c>
      <c r="B111" s="16" t="s">
        <v>266</v>
      </c>
      <c r="C111" s="33">
        <v>13900079</v>
      </c>
      <c r="D111" t="s">
        <v>168</v>
      </c>
      <c r="E111" t="s">
        <v>60</v>
      </c>
      <c r="F111" t="s">
        <v>23</v>
      </c>
      <c r="G111" s="28">
        <v>42535</v>
      </c>
      <c r="H111">
        <v>4</v>
      </c>
      <c r="I111" s="7">
        <f t="shared" si="6"/>
        <v>45</v>
      </c>
      <c r="J111" s="21">
        <v>42543</v>
      </c>
      <c r="K111" s="28">
        <v>42543</v>
      </c>
      <c r="P111" s="9">
        <f t="shared" si="7"/>
        <v>42580</v>
      </c>
      <c r="Q111" s="21">
        <v>42571</v>
      </c>
      <c r="R111" t="s">
        <v>270</v>
      </c>
    </row>
    <row r="112" spans="1:18" x14ac:dyDescent="0.25">
      <c r="A112">
        <v>23869</v>
      </c>
      <c r="B112" s="16" t="s">
        <v>267</v>
      </c>
      <c r="C112" s="33">
        <v>12100938</v>
      </c>
      <c r="D112" t="s">
        <v>152</v>
      </c>
      <c r="E112" t="s">
        <v>60</v>
      </c>
      <c r="F112" t="s">
        <v>23</v>
      </c>
      <c r="G112" s="28">
        <v>42542</v>
      </c>
      <c r="H112">
        <v>5</v>
      </c>
      <c r="I112" s="7">
        <f t="shared" si="6"/>
        <v>65</v>
      </c>
      <c r="P112" s="9">
        <f t="shared" si="7"/>
        <v>42607</v>
      </c>
      <c r="Q112" s="21">
        <v>42592</v>
      </c>
      <c r="R112" t="s">
        <v>269</v>
      </c>
    </row>
    <row r="113" spans="1:18" x14ac:dyDescent="0.25">
      <c r="A113">
        <v>23884</v>
      </c>
      <c r="B113" s="16" t="s">
        <v>272</v>
      </c>
      <c r="C113" s="33">
        <v>9700089</v>
      </c>
      <c r="D113" t="s">
        <v>51</v>
      </c>
      <c r="E113" t="s">
        <v>43</v>
      </c>
      <c r="F113" t="s">
        <v>23</v>
      </c>
      <c r="G113" s="28">
        <v>42558</v>
      </c>
      <c r="H113">
        <v>15</v>
      </c>
      <c r="I113" s="7">
        <f t="shared" si="6"/>
        <v>183</v>
      </c>
      <c r="P113" s="9">
        <f t="shared" si="7"/>
        <v>42741</v>
      </c>
      <c r="Q113" s="21">
        <v>42651</v>
      </c>
      <c r="R113" s="11" t="s">
        <v>276</v>
      </c>
    </row>
    <row r="114" spans="1:18" x14ac:dyDescent="0.25">
      <c r="A114">
        <v>41211</v>
      </c>
      <c r="B114" s="16" t="s">
        <v>273</v>
      </c>
      <c r="C114" s="33">
        <v>21700033</v>
      </c>
      <c r="D114" t="s">
        <v>240</v>
      </c>
      <c r="E114" t="s">
        <v>31</v>
      </c>
      <c r="F114" t="s">
        <v>23</v>
      </c>
      <c r="G114" s="28">
        <v>42565</v>
      </c>
      <c r="H114">
        <v>7</v>
      </c>
      <c r="I114" s="7">
        <f t="shared" si="6"/>
        <v>65</v>
      </c>
      <c r="P114" s="9">
        <f t="shared" si="7"/>
        <v>42630</v>
      </c>
      <c r="Q114" s="21">
        <v>42608</v>
      </c>
      <c r="R114" t="s">
        <v>277</v>
      </c>
    </row>
    <row r="115" spans="1:18" x14ac:dyDescent="0.25">
      <c r="A115">
        <v>23892</v>
      </c>
      <c r="B115" s="16" t="s">
        <v>254</v>
      </c>
      <c r="C115" s="33">
        <v>30100012</v>
      </c>
      <c r="D115" t="s">
        <v>77</v>
      </c>
      <c r="E115" t="s">
        <v>43</v>
      </c>
      <c r="F115" t="s">
        <v>23</v>
      </c>
      <c r="G115" s="28">
        <v>42564</v>
      </c>
      <c r="H115">
        <v>7</v>
      </c>
      <c r="I115" s="7">
        <f t="shared" si="6"/>
        <v>65</v>
      </c>
      <c r="P115" s="9">
        <f t="shared" si="7"/>
        <v>42629</v>
      </c>
      <c r="Q115" s="21">
        <v>42608</v>
      </c>
      <c r="R115" s="11" t="s">
        <v>275</v>
      </c>
    </row>
    <row r="116" spans="1:18" x14ac:dyDescent="0.25">
      <c r="A116">
        <v>40786</v>
      </c>
      <c r="B116" s="16" t="s">
        <v>274</v>
      </c>
      <c r="C116" s="33">
        <v>8900121</v>
      </c>
      <c r="D116" t="s">
        <v>56</v>
      </c>
      <c r="E116" t="s">
        <v>31</v>
      </c>
      <c r="F116" t="s">
        <v>23</v>
      </c>
      <c r="G116" s="28">
        <v>75444</v>
      </c>
      <c r="H116">
        <v>4</v>
      </c>
      <c r="I116" s="7">
        <f t="shared" si="6"/>
        <v>45</v>
      </c>
      <c r="P116" s="9">
        <f t="shared" si="7"/>
        <v>75489</v>
      </c>
      <c r="Q116" s="21">
        <v>42608</v>
      </c>
      <c r="R116" t="s">
        <v>298</v>
      </c>
    </row>
    <row r="117" spans="1:18" x14ac:dyDescent="0.25">
      <c r="A117">
        <v>23946</v>
      </c>
      <c r="B117" s="16" t="s">
        <v>175</v>
      </c>
      <c r="C117" s="33">
        <v>24500008</v>
      </c>
      <c r="D117" t="s">
        <v>21</v>
      </c>
      <c r="E117" t="s">
        <v>22</v>
      </c>
      <c r="F117" t="s">
        <v>23</v>
      </c>
      <c r="G117" s="28">
        <v>42606</v>
      </c>
      <c r="H117">
        <v>7</v>
      </c>
      <c r="I117" s="7">
        <f t="shared" si="6"/>
        <v>65</v>
      </c>
      <c r="P117" s="9">
        <f t="shared" si="7"/>
        <v>42671</v>
      </c>
      <c r="Q117" s="21">
        <v>42664</v>
      </c>
      <c r="R117" t="s">
        <v>286</v>
      </c>
    </row>
    <row r="118" spans="1:18" x14ac:dyDescent="0.25">
      <c r="A118">
        <v>23960</v>
      </c>
      <c r="B118" s="16" t="s">
        <v>280</v>
      </c>
      <c r="C118" s="33">
        <v>8900026</v>
      </c>
      <c r="D118" t="s">
        <v>55</v>
      </c>
      <c r="E118" t="s">
        <v>31</v>
      </c>
      <c r="F118" t="s">
        <v>23</v>
      </c>
      <c r="G118" s="28">
        <v>42613</v>
      </c>
      <c r="H118">
        <v>5</v>
      </c>
      <c r="I118" s="7">
        <f t="shared" si="6"/>
        <v>65</v>
      </c>
      <c r="P118" s="9">
        <f t="shared" si="7"/>
        <v>42678</v>
      </c>
      <c r="Q118" s="21">
        <v>42649</v>
      </c>
      <c r="R118" t="s">
        <v>281</v>
      </c>
    </row>
    <row r="119" spans="1:18" x14ac:dyDescent="0.25">
      <c r="A119">
        <v>23983</v>
      </c>
      <c r="B119" s="16" t="s">
        <v>282</v>
      </c>
      <c r="C119" s="33">
        <v>12100942</v>
      </c>
      <c r="D119" t="s">
        <v>77</v>
      </c>
      <c r="E119" t="s">
        <v>43</v>
      </c>
      <c r="F119" t="s">
        <v>23</v>
      </c>
      <c r="G119" s="28">
        <v>42639</v>
      </c>
      <c r="H119">
        <v>5</v>
      </c>
      <c r="I119" s="7">
        <f t="shared" si="6"/>
        <v>65</v>
      </c>
      <c r="P119" s="9">
        <f t="shared" si="7"/>
        <v>42704</v>
      </c>
      <c r="Q119" s="21">
        <v>42677</v>
      </c>
      <c r="R119" t="s">
        <v>292</v>
      </c>
    </row>
    <row r="120" spans="1:18" x14ac:dyDescent="0.25">
      <c r="A120">
        <v>42794</v>
      </c>
      <c r="B120" s="16" t="s">
        <v>283</v>
      </c>
      <c r="C120" s="34" t="s">
        <v>285</v>
      </c>
      <c r="D120" t="s">
        <v>148</v>
      </c>
      <c r="E120" t="s">
        <v>284</v>
      </c>
      <c r="F120" t="s">
        <v>23</v>
      </c>
      <c r="G120" s="28">
        <v>42642</v>
      </c>
      <c r="H120">
        <v>5</v>
      </c>
      <c r="I120" s="7">
        <f t="shared" si="6"/>
        <v>65</v>
      </c>
      <c r="P120" s="9">
        <f t="shared" si="7"/>
        <v>42707</v>
      </c>
      <c r="Q120" s="21">
        <v>42709</v>
      </c>
      <c r="R120" t="s">
        <v>291</v>
      </c>
    </row>
    <row r="121" spans="1:18" x14ac:dyDescent="0.25">
      <c r="A121">
        <v>23997</v>
      </c>
      <c r="B121" s="16" t="s">
        <v>287</v>
      </c>
      <c r="C121" s="33">
        <v>17900026</v>
      </c>
      <c r="D121" t="s">
        <v>90</v>
      </c>
      <c r="E121" t="s">
        <v>31</v>
      </c>
      <c r="F121" t="s">
        <v>23</v>
      </c>
      <c r="G121" s="28">
        <v>42647</v>
      </c>
      <c r="H121">
        <v>6</v>
      </c>
      <c r="I121" s="7">
        <f t="shared" si="6"/>
        <v>91</v>
      </c>
      <c r="P121" s="9">
        <f t="shared" si="7"/>
        <v>42738</v>
      </c>
      <c r="Q121" s="21">
        <v>42705</v>
      </c>
      <c r="R121" t="s">
        <v>290</v>
      </c>
    </row>
    <row r="122" spans="1:18" x14ac:dyDescent="0.25">
      <c r="A122">
        <v>24009</v>
      </c>
      <c r="B122" s="16" t="s">
        <v>288</v>
      </c>
      <c r="C122" s="33">
        <v>8100065</v>
      </c>
      <c r="D122" t="s">
        <v>289</v>
      </c>
      <c r="E122" t="s">
        <v>22</v>
      </c>
      <c r="F122" t="s">
        <v>23</v>
      </c>
      <c r="G122" s="28">
        <v>42650</v>
      </c>
      <c r="H122">
        <v>4</v>
      </c>
      <c r="I122" s="7">
        <f t="shared" si="6"/>
        <v>45</v>
      </c>
      <c r="P122" s="9">
        <f t="shared" si="7"/>
        <v>42695</v>
      </c>
      <c r="Q122" s="21">
        <v>42677</v>
      </c>
      <c r="R122" t="s">
        <v>293</v>
      </c>
    </row>
    <row r="123" spans="1:18" x14ac:dyDescent="0.25">
      <c r="A123">
        <v>24020</v>
      </c>
      <c r="B123" s="16" t="s">
        <v>193</v>
      </c>
      <c r="C123" s="34" t="s">
        <v>297</v>
      </c>
      <c r="D123" t="s">
        <v>77</v>
      </c>
      <c r="E123" t="s">
        <v>43</v>
      </c>
      <c r="F123" t="s">
        <v>23</v>
      </c>
      <c r="G123" s="28">
        <v>42662</v>
      </c>
      <c r="H123">
        <v>7</v>
      </c>
      <c r="I123" s="7">
        <f t="shared" si="6"/>
        <v>65</v>
      </c>
      <c r="P123" s="9">
        <f t="shared" si="7"/>
        <v>42727</v>
      </c>
      <c r="Q123" s="21">
        <v>42718</v>
      </c>
      <c r="R123" t="s">
        <v>296</v>
      </c>
    </row>
    <row r="124" spans="1:18" x14ac:dyDescent="0.25">
      <c r="A124">
        <v>24026</v>
      </c>
      <c r="B124" s="16" t="s">
        <v>322</v>
      </c>
      <c r="C124" s="33">
        <v>23500008</v>
      </c>
      <c r="D124" t="s">
        <v>294</v>
      </c>
      <c r="E124" t="s">
        <v>22</v>
      </c>
      <c r="F124" t="s">
        <v>23</v>
      </c>
      <c r="G124" s="28">
        <v>42668</v>
      </c>
      <c r="H124">
        <v>13</v>
      </c>
      <c r="I124" s="7">
        <f t="shared" si="6"/>
        <v>183</v>
      </c>
      <c r="P124" s="9">
        <f t="shared" si="7"/>
        <v>42851</v>
      </c>
      <c r="Q124" s="21">
        <v>42814</v>
      </c>
      <c r="R124" t="s">
        <v>336</v>
      </c>
    </row>
    <row r="125" spans="1:18" x14ac:dyDescent="0.25">
      <c r="A125">
        <v>24027</v>
      </c>
      <c r="B125" s="16" t="s">
        <v>295</v>
      </c>
      <c r="C125" s="33">
        <v>6300041</v>
      </c>
      <c r="D125" t="s">
        <v>145</v>
      </c>
      <c r="E125" t="s">
        <v>22</v>
      </c>
      <c r="F125" t="s">
        <v>23</v>
      </c>
      <c r="G125" s="28">
        <v>42670</v>
      </c>
      <c r="H125">
        <v>5</v>
      </c>
      <c r="I125" s="7">
        <f t="shared" si="6"/>
        <v>65</v>
      </c>
      <c r="P125" s="9">
        <f t="shared" si="7"/>
        <v>42735</v>
      </c>
      <c r="Q125" s="21">
        <v>42720</v>
      </c>
      <c r="R125" t="s">
        <v>303</v>
      </c>
    </row>
    <row r="126" spans="1:18" x14ac:dyDescent="0.25">
      <c r="A126">
        <v>42931</v>
      </c>
      <c r="B126" s="16" t="s">
        <v>299</v>
      </c>
      <c r="C126" s="34" t="s">
        <v>300</v>
      </c>
      <c r="D126" t="s">
        <v>199</v>
      </c>
      <c r="E126" t="s">
        <v>43</v>
      </c>
      <c r="F126" t="s">
        <v>23</v>
      </c>
      <c r="G126" s="28">
        <v>42697</v>
      </c>
      <c r="H126">
        <v>11</v>
      </c>
      <c r="I126" s="7">
        <f t="shared" si="6"/>
        <v>152</v>
      </c>
      <c r="J126" s="21">
        <v>42723</v>
      </c>
      <c r="K126" s="28">
        <v>42752</v>
      </c>
      <c r="P126" s="9">
        <f t="shared" si="7"/>
        <v>42878</v>
      </c>
      <c r="Q126" s="21">
        <v>42873</v>
      </c>
      <c r="R126" t="s">
        <v>352</v>
      </c>
    </row>
    <row r="127" spans="1:18" x14ac:dyDescent="0.25">
      <c r="A127">
        <v>24050</v>
      </c>
      <c r="B127" s="16" t="s">
        <v>301</v>
      </c>
      <c r="C127" s="33">
        <v>9500054</v>
      </c>
      <c r="D127" t="s">
        <v>55</v>
      </c>
      <c r="E127" t="s">
        <v>31</v>
      </c>
      <c r="F127" t="s">
        <v>23</v>
      </c>
      <c r="G127" s="28">
        <v>42692</v>
      </c>
      <c r="H127">
        <v>5</v>
      </c>
      <c r="I127" s="7">
        <f t="shared" si="6"/>
        <v>65</v>
      </c>
      <c r="P127" s="9">
        <f t="shared" si="7"/>
        <v>42757</v>
      </c>
      <c r="Q127" s="21">
        <v>42744</v>
      </c>
      <c r="R127" t="s">
        <v>304</v>
      </c>
    </row>
    <row r="128" spans="1:18" x14ac:dyDescent="0.25">
      <c r="A128">
        <v>24060</v>
      </c>
      <c r="B128" s="16" t="s">
        <v>302</v>
      </c>
      <c r="C128" s="33">
        <v>3900032</v>
      </c>
      <c r="D128" t="s">
        <v>21</v>
      </c>
      <c r="E128" t="s">
        <v>22</v>
      </c>
      <c r="F128" t="s">
        <v>23</v>
      </c>
      <c r="G128" s="28">
        <v>42702</v>
      </c>
      <c r="H128">
        <v>4</v>
      </c>
      <c r="I128" s="7">
        <f t="shared" si="6"/>
        <v>45</v>
      </c>
      <c r="P128" s="9">
        <f t="shared" si="7"/>
        <v>42747</v>
      </c>
      <c r="Q128" s="21">
        <v>42740</v>
      </c>
      <c r="R128" t="s">
        <v>305</v>
      </c>
    </row>
    <row r="129" spans="1:18" x14ac:dyDescent="0.25">
      <c r="A129">
        <v>24052</v>
      </c>
      <c r="B129" s="16" t="s">
        <v>306</v>
      </c>
      <c r="C129" s="33">
        <v>28500045</v>
      </c>
      <c r="D129" t="s">
        <v>77</v>
      </c>
      <c r="E129" t="s">
        <v>43</v>
      </c>
      <c r="F129" t="s">
        <v>23</v>
      </c>
      <c r="G129" s="28">
        <v>42711</v>
      </c>
      <c r="H129">
        <v>7</v>
      </c>
      <c r="I129" s="7">
        <f t="shared" si="6"/>
        <v>65</v>
      </c>
      <c r="P129" s="9">
        <f t="shared" si="7"/>
        <v>42776</v>
      </c>
      <c r="Q129" s="21">
        <v>42741</v>
      </c>
      <c r="R129" t="s">
        <v>308</v>
      </c>
    </row>
    <row r="130" spans="1:18" x14ac:dyDescent="0.25">
      <c r="A130">
        <v>24073</v>
      </c>
      <c r="B130" s="16" t="s">
        <v>307</v>
      </c>
      <c r="C130" s="33">
        <v>13900063</v>
      </c>
      <c r="D130" t="s">
        <v>77</v>
      </c>
      <c r="E130" t="s">
        <v>43</v>
      </c>
      <c r="F130" t="s">
        <v>23</v>
      </c>
      <c r="G130" s="28">
        <v>42717</v>
      </c>
      <c r="H130">
        <v>5</v>
      </c>
      <c r="I130" s="7">
        <f t="shared" si="6"/>
        <v>65</v>
      </c>
      <c r="P130" s="9">
        <f t="shared" si="7"/>
        <v>42782</v>
      </c>
      <c r="Q130" s="21">
        <v>42760</v>
      </c>
      <c r="R130" t="s">
        <v>313</v>
      </c>
    </row>
    <row r="131" spans="1:18" x14ac:dyDescent="0.25">
      <c r="A131">
        <v>24068</v>
      </c>
      <c r="B131" s="16" t="s">
        <v>132</v>
      </c>
      <c r="C131" s="33">
        <v>3500016</v>
      </c>
      <c r="D131" t="s">
        <v>26</v>
      </c>
      <c r="E131" t="s">
        <v>60</v>
      </c>
      <c r="F131" t="s">
        <v>23</v>
      </c>
      <c r="G131" s="28">
        <v>42717</v>
      </c>
      <c r="H131">
        <v>6</v>
      </c>
      <c r="I131" s="7">
        <f t="shared" si="6"/>
        <v>91</v>
      </c>
      <c r="J131" s="21">
        <v>42745</v>
      </c>
      <c r="K131" s="28">
        <v>42752</v>
      </c>
      <c r="P131" s="9">
        <f t="shared" si="7"/>
        <v>42815</v>
      </c>
      <c r="Q131" s="21">
        <v>42760</v>
      </c>
      <c r="R131" t="s">
        <v>309</v>
      </c>
    </row>
    <row r="132" spans="1:18" x14ac:dyDescent="0.25">
      <c r="A132">
        <v>24121</v>
      </c>
      <c r="B132" s="16" t="s">
        <v>310</v>
      </c>
      <c r="C132" s="33">
        <v>4700029</v>
      </c>
      <c r="D132" t="s">
        <v>199</v>
      </c>
      <c r="E132" t="s">
        <v>43</v>
      </c>
      <c r="F132" t="s">
        <v>23</v>
      </c>
      <c r="G132" s="28">
        <v>42758</v>
      </c>
      <c r="H132">
        <v>5</v>
      </c>
      <c r="I132" s="7">
        <f t="shared" si="6"/>
        <v>65</v>
      </c>
      <c r="P132" s="9">
        <f t="shared" si="7"/>
        <v>42823</v>
      </c>
      <c r="Q132" s="21">
        <v>42787</v>
      </c>
      <c r="R132" t="s">
        <v>318</v>
      </c>
    </row>
    <row r="133" spans="1:18" x14ac:dyDescent="0.25">
      <c r="A133">
        <v>24120</v>
      </c>
      <c r="B133" s="16" t="s">
        <v>311</v>
      </c>
      <c r="C133" s="33">
        <v>11300033</v>
      </c>
      <c r="D133" t="s">
        <v>77</v>
      </c>
      <c r="E133" t="s">
        <v>43</v>
      </c>
      <c r="F133" t="s">
        <v>23</v>
      </c>
      <c r="G133" s="28">
        <v>42759</v>
      </c>
      <c r="H133">
        <v>5</v>
      </c>
      <c r="I133" s="7">
        <f t="shared" si="6"/>
        <v>65</v>
      </c>
      <c r="P133" s="9">
        <f t="shared" si="7"/>
        <v>42824</v>
      </c>
      <c r="Q133" s="21">
        <v>42797</v>
      </c>
      <c r="R133" t="s">
        <v>326</v>
      </c>
    </row>
    <row r="134" spans="1:18" x14ac:dyDescent="0.25">
      <c r="A134">
        <v>24145</v>
      </c>
      <c r="B134" s="16" t="s">
        <v>312</v>
      </c>
      <c r="C134" s="33" t="s">
        <v>314</v>
      </c>
      <c r="D134" t="s">
        <v>70</v>
      </c>
      <c r="E134" t="s">
        <v>43</v>
      </c>
      <c r="F134" t="s">
        <v>23</v>
      </c>
      <c r="G134" s="28">
        <v>42760</v>
      </c>
      <c r="H134">
        <v>4</v>
      </c>
      <c r="I134" s="7">
        <f t="shared" si="6"/>
        <v>45</v>
      </c>
      <c r="P134" s="9">
        <f t="shared" si="7"/>
        <v>42805</v>
      </c>
      <c r="Q134" s="21">
        <v>42793</v>
      </c>
      <c r="R134" t="s">
        <v>320</v>
      </c>
    </row>
    <row r="135" spans="1:18" x14ac:dyDescent="0.25">
      <c r="A135">
        <v>44154</v>
      </c>
      <c r="B135" s="16" t="s">
        <v>315</v>
      </c>
      <c r="C135" s="29" t="s">
        <v>316</v>
      </c>
      <c r="D135" t="s">
        <v>317</v>
      </c>
      <c r="E135" t="s">
        <v>43</v>
      </c>
      <c r="F135" t="s">
        <v>38</v>
      </c>
      <c r="G135" s="35">
        <v>42766</v>
      </c>
      <c r="H135">
        <v>9</v>
      </c>
      <c r="I135" s="7">
        <f t="shared" si="6"/>
        <v>122</v>
      </c>
      <c r="P135" s="9">
        <f t="shared" si="7"/>
        <v>42888</v>
      </c>
      <c r="Q135" s="21">
        <v>42872</v>
      </c>
      <c r="R135" t="s">
        <v>321</v>
      </c>
    </row>
    <row r="136" spans="1:18" x14ac:dyDescent="0.25">
      <c r="A136">
        <v>24158</v>
      </c>
      <c r="B136" s="16" t="s">
        <v>61</v>
      </c>
      <c r="C136" s="29" t="s">
        <v>319</v>
      </c>
      <c r="D136" t="s">
        <v>190</v>
      </c>
      <c r="E136" t="s">
        <v>43</v>
      </c>
      <c r="F136" t="s">
        <v>38</v>
      </c>
      <c r="G136" s="28">
        <v>42774</v>
      </c>
      <c r="H136">
        <v>7</v>
      </c>
      <c r="I136" s="7">
        <v>65</v>
      </c>
      <c r="P136" s="9">
        <f t="shared" si="7"/>
        <v>42839</v>
      </c>
      <c r="Q136" s="21">
        <v>42810</v>
      </c>
      <c r="R136" t="s">
        <v>326</v>
      </c>
    </row>
    <row r="137" spans="1:18" x14ac:dyDescent="0.25">
      <c r="A137">
        <v>24169</v>
      </c>
      <c r="B137" s="16" t="s">
        <v>323</v>
      </c>
      <c r="C137" s="29" t="s">
        <v>324</v>
      </c>
      <c r="D137" t="s">
        <v>145</v>
      </c>
      <c r="E137" t="s">
        <v>22</v>
      </c>
      <c r="F137" t="s">
        <v>23</v>
      </c>
      <c r="G137" s="28">
        <v>42781</v>
      </c>
      <c r="H137">
        <v>7</v>
      </c>
      <c r="I137" s="7">
        <f t="shared" si="6"/>
        <v>65</v>
      </c>
      <c r="P137" s="9">
        <f t="shared" si="7"/>
        <v>42846</v>
      </c>
      <c r="Q137" s="21">
        <v>42830</v>
      </c>
      <c r="R137" t="s">
        <v>335</v>
      </c>
    </row>
    <row r="138" spans="1:18" x14ac:dyDescent="0.25">
      <c r="A138">
        <v>45452</v>
      </c>
      <c r="B138" s="16" t="s">
        <v>327</v>
      </c>
      <c r="C138" s="29" t="s">
        <v>325</v>
      </c>
      <c r="D138" t="s">
        <v>70</v>
      </c>
      <c r="E138" t="s">
        <v>43</v>
      </c>
      <c r="F138" t="s">
        <v>38</v>
      </c>
      <c r="G138" s="28">
        <v>42781</v>
      </c>
      <c r="H138">
        <v>9</v>
      </c>
      <c r="I138" s="7">
        <v>122</v>
      </c>
      <c r="P138" s="9">
        <f t="shared" si="7"/>
        <v>42903</v>
      </c>
      <c r="Q138" s="21">
        <v>42810</v>
      </c>
      <c r="R138" t="s">
        <v>351</v>
      </c>
    </row>
    <row r="139" spans="1:18" x14ac:dyDescent="0.25">
      <c r="A139">
        <v>24179</v>
      </c>
      <c r="B139" s="16" t="s">
        <v>328</v>
      </c>
      <c r="C139" s="29" t="s">
        <v>329</v>
      </c>
      <c r="D139" t="s">
        <v>75</v>
      </c>
      <c r="E139" t="s">
        <v>31</v>
      </c>
      <c r="F139" t="s">
        <v>23</v>
      </c>
      <c r="G139" s="28">
        <v>42787</v>
      </c>
      <c r="H139">
        <v>4</v>
      </c>
      <c r="I139" s="7">
        <v>45</v>
      </c>
      <c r="P139" s="9">
        <f t="shared" si="7"/>
        <v>42832</v>
      </c>
      <c r="Q139" s="21">
        <v>42811</v>
      </c>
      <c r="R139" t="s">
        <v>331</v>
      </c>
    </row>
    <row r="140" spans="1:18" ht="14.85" customHeight="1" x14ac:dyDescent="0.25">
      <c r="A140">
        <v>44147</v>
      </c>
      <c r="B140" s="16" t="s">
        <v>49</v>
      </c>
      <c r="C140" s="29" t="s">
        <v>330</v>
      </c>
      <c r="D140" t="s">
        <v>77</v>
      </c>
      <c r="E140" t="s">
        <v>43</v>
      </c>
      <c r="F140" t="s">
        <v>23</v>
      </c>
      <c r="G140" s="28">
        <v>42794</v>
      </c>
      <c r="H140">
        <v>15</v>
      </c>
      <c r="I140" s="7">
        <v>183</v>
      </c>
      <c r="P140" s="9">
        <f t="shared" si="7"/>
        <v>42977</v>
      </c>
      <c r="Q140" s="21">
        <v>42928</v>
      </c>
      <c r="R140" t="s">
        <v>354</v>
      </c>
    </row>
    <row r="141" spans="1:18" x14ac:dyDescent="0.25">
      <c r="A141">
        <v>24188</v>
      </c>
      <c r="B141" s="16" t="s">
        <v>332</v>
      </c>
      <c r="C141" s="29" t="s">
        <v>334</v>
      </c>
      <c r="D141" t="s">
        <v>228</v>
      </c>
      <c r="E141" t="s">
        <v>31</v>
      </c>
      <c r="F141" t="s">
        <v>23</v>
      </c>
      <c r="G141" s="28">
        <v>42790</v>
      </c>
      <c r="H141">
        <v>4</v>
      </c>
      <c r="I141" s="7">
        <v>45</v>
      </c>
      <c r="P141" s="9">
        <f t="shared" si="7"/>
        <v>42835</v>
      </c>
      <c r="Q141" s="21">
        <v>42831</v>
      </c>
      <c r="R141" t="s">
        <v>333</v>
      </c>
    </row>
    <row r="142" spans="1:18" x14ac:dyDescent="0.25">
      <c r="A142">
        <v>46142</v>
      </c>
      <c r="B142" s="16" t="s">
        <v>337</v>
      </c>
      <c r="C142" s="29" t="s">
        <v>338</v>
      </c>
      <c r="D142" t="s">
        <v>199</v>
      </c>
      <c r="E142" t="s">
        <v>43</v>
      </c>
      <c r="F142" t="s">
        <v>23</v>
      </c>
      <c r="G142" s="28">
        <v>42818</v>
      </c>
      <c r="H142">
        <v>11</v>
      </c>
      <c r="I142" s="7">
        <v>152</v>
      </c>
      <c r="P142" s="9">
        <f t="shared" si="7"/>
        <v>42970</v>
      </c>
      <c r="Q142" s="21">
        <v>42928</v>
      </c>
      <c r="R142" t="s">
        <v>358</v>
      </c>
    </row>
    <row r="143" spans="1:18" x14ac:dyDescent="0.25">
      <c r="A143">
        <v>24228</v>
      </c>
      <c r="B143" s="16" t="s">
        <v>339</v>
      </c>
      <c r="C143" s="29" t="s">
        <v>340</v>
      </c>
      <c r="D143" t="s">
        <v>70</v>
      </c>
      <c r="E143" t="s">
        <v>43</v>
      </c>
      <c r="F143" t="s">
        <v>23</v>
      </c>
      <c r="G143" s="28">
        <v>42828</v>
      </c>
      <c r="H143">
        <v>6</v>
      </c>
      <c r="I143" s="7">
        <v>91</v>
      </c>
      <c r="P143" s="9">
        <f t="shared" si="7"/>
        <v>42919</v>
      </c>
      <c r="Q143" s="21">
        <v>42870</v>
      </c>
      <c r="R143" t="s">
        <v>345</v>
      </c>
    </row>
    <row r="144" spans="1:18" x14ac:dyDescent="0.25">
      <c r="A144">
        <v>24233</v>
      </c>
      <c r="B144" s="16" t="s">
        <v>342</v>
      </c>
      <c r="C144" s="29" t="s">
        <v>341</v>
      </c>
      <c r="D144" t="s">
        <v>21</v>
      </c>
      <c r="E144" t="s">
        <v>22</v>
      </c>
      <c r="F144" t="s">
        <v>23</v>
      </c>
      <c r="G144" s="28">
        <v>42825</v>
      </c>
      <c r="H144">
        <v>5</v>
      </c>
      <c r="I144" s="7">
        <f t="shared" si="6"/>
        <v>65</v>
      </c>
      <c r="P144" s="9">
        <f t="shared" si="7"/>
        <v>42890</v>
      </c>
      <c r="Q144" s="21">
        <v>42881</v>
      </c>
      <c r="R144" t="s">
        <v>355</v>
      </c>
    </row>
    <row r="145" spans="1:18" x14ac:dyDescent="0.25">
      <c r="A145">
        <v>24242</v>
      </c>
      <c r="B145" s="16" t="s">
        <v>343</v>
      </c>
      <c r="C145" s="29" t="s">
        <v>344</v>
      </c>
      <c r="D145" t="s">
        <v>148</v>
      </c>
      <c r="E145" t="s">
        <v>43</v>
      </c>
      <c r="F145" t="s">
        <v>38</v>
      </c>
      <c r="G145" s="28">
        <v>42832</v>
      </c>
      <c r="H145">
        <v>5</v>
      </c>
      <c r="I145" s="7">
        <v>65</v>
      </c>
      <c r="P145" s="9">
        <f t="shared" si="7"/>
        <v>42897</v>
      </c>
      <c r="Q145" s="21">
        <v>42893</v>
      </c>
      <c r="R145" t="s">
        <v>346</v>
      </c>
    </row>
    <row r="146" spans="1:18" x14ac:dyDescent="0.25">
      <c r="A146">
        <v>24271</v>
      </c>
      <c r="B146" s="16" t="s">
        <v>347</v>
      </c>
      <c r="C146" s="29" t="s">
        <v>348</v>
      </c>
      <c r="D146" t="s">
        <v>84</v>
      </c>
      <c r="E146" t="s">
        <v>60</v>
      </c>
      <c r="F146" t="s">
        <v>23</v>
      </c>
      <c r="G146" s="28">
        <v>42852</v>
      </c>
      <c r="H146">
        <v>6</v>
      </c>
      <c r="I146" s="7">
        <f t="shared" si="6"/>
        <v>91</v>
      </c>
      <c r="P146" s="9">
        <f t="shared" si="7"/>
        <v>42943</v>
      </c>
      <c r="Q146" s="21">
        <v>42901</v>
      </c>
      <c r="R146" s="36" t="s">
        <v>353</v>
      </c>
    </row>
    <row r="147" spans="1:18" x14ac:dyDescent="0.25">
      <c r="A147">
        <v>44845</v>
      </c>
      <c r="B147" s="16" t="s">
        <v>349</v>
      </c>
      <c r="C147" s="29" t="s">
        <v>350</v>
      </c>
      <c r="D147" t="s">
        <v>70</v>
      </c>
      <c r="E147" t="s">
        <v>43</v>
      </c>
      <c r="F147" t="s">
        <v>482</v>
      </c>
      <c r="G147" s="28">
        <v>42863</v>
      </c>
      <c r="H147">
        <v>11</v>
      </c>
      <c r="I147" s="7">
        <v>152</v>
      </c>
      <c r="P147" s="9">
        <f t="shared" si="7"/>
        <v>43015</v>
      </c>
      <c r="Q147" s="37" t="s">
        <v>483</v>
      </c>
      <c r="R147" t="s">
        <v>484</v>
      </c>
    </row>
    <row r="148" spans="1:18" x14ac:dyDescent="0.25">
      <c r="A148">
        <v>26070</v>
      </c>
      <c r="B148" s="16" t="s">
        <v>356</v>
      </c>
      <c r="C148" s="29" t="s">
        <v>357</v>
      </c>
      <c r="D148" t="s">
        <v>168</v>
      </c>
      <c r="E148" t="s">
        <v>60</v>
      </c>
      <c r="F148" t="s">
        <v>38</v>
      </c>
      <c r="G148" s="28">
        <v>42900</v>
      </c>
      <c r="H148">
        <v>6</v>
      </c>
      <c r="I148" s="7">
        <f t="shared" si="6"/>
        <v>91</v>
      </c>
      <c r="P148" s="9">
        <f t="shared" si="7"/>
        <v>42991</v>
      </c>
      <c r="Q148" s="21">
        <v>42928</v>
      </c>
      <c r="R148" t="s">
        <v>365</v>
      </c>
    </row>
    <row r="149" spans="1:18" x14ac:dyDescent="0.25">
      <c r="A149">
        <v>47262</v>
      </c>
      <c r="B149" s="16" t="s">
        <v>359</v>
      </c>
      <c r="C149" s="29" t="s">
        <v>360</v>
      </c>
      <c r="D149" t="s">
        <v>77</v>
      </c>
      <c r="E149" t="s">
        <v>43</v>
      </c>
      <c r="F149" t="s">
        <v>23</v>
      </c>
      <c r="G149" s="28">
        <v>42879</v>
      </c>
      <c r="H149">
        <v>9</v>
      </c>
      <c r="I149" s="7">
        <v>122</v>
      </c>
      <c r="P149" s="9">
        <f t="shared" si="7"/>
        <v>43001</v>
      </c>
      <c r="Q149" s="21">
        <v>42965</v>
      </c>
      <c r="R149" t="s">
        <v>372</v>
      </c>
    </row>
    <row r="150" spans="1:18" x14ac:dyDescent="0.25">
      <c r="A150">
        <v>26085</v>
      </c>
      <c r="B150" s="16" t="s">
        <v>361</v>
      </c>
      <c r="C150" s="29" t="s">
        <v>362</v>
      </c>
      <c r="D150" t="s">
        <v>56</v>
      </c>
      <c r="E150" t="s">
        <v>31</v>
      </c>
      <c r="F150" t="s">
        <v>38</v>
      </c>
      <c r="G150" s="28">
        <v>42900</v>
      </c>
      <c r="H150">
        <v>5</v>
      </c>
      <c r="I150" s="7">
        <v>65</v>
      </c>
      <c r="P150" s="9">
        <f t="shared" si="7"/>
        <v>42965</v>
      </c>
      <c r="Q150" s="21">
        <v>42957</v>
      </c>
      <c r="R150" t="s">
        <v>364</v>
      </c>
    </row>
    <row r="151" spans="1:18" x14ac:dyDescent="0.25">
      <c r="A151">
        <v>26064</v>
      </c>
      <c r="B151" s="16" t="s">
        <v>363</v>
      </c>
      <c r="C151" s="29" t="s">
        <v>370</v>
      </c>
      <c r="D151" t="s">
        <v>148</v>
      </c>
      <c r="E151" t="s">
        <v>43</v>
      </c>
      <c r="F151" t="s">
        <v>38</v>
      </c>
      <c r="G151" s="28">
        <v>42906</v>
      </c>
      <c r="H151">
        <v>5</v>
      </c>
      <c r="I151" s="7">
        <f t="shared" si="6"/>
        <v>65</v>
      </c>
      <c r="P151" s="9">
        <f t="shared" si="7"/>
        <v>42971</v>
      </c>
      <c r="Q151" s="21">
        <v>42965</v>
      </c>
      <c r="R151" t="s">
        <v>371</v>
      </c>
    </row>
    <row r="152" spans="1:18" x14ac:dyDescent="0.25">
      <c r="A152">
        <v>26110</v>
      </c>
      <c r="B152" s="16" t="s">
        <v>366</v>
      </c>
      <c r="C152" s="29" t="s">
        <v>367</v>
      </c>
      <c r="D152" t="s">
        <v>56</v>
      </c>
      <c r="E152" t="s">
        <v>31</v>
      </c>
      <c r="F152" t="s">
        <v>23</v>
      </c>
      <c r="G152" s="28">
        <v>42923</v>
      </c>
      <c r="H152">
        <v>5</v>
      </c>
      <c r="I152" s="7">
        <f t="shared" si="6"/>
        <v>65</v>
      </c>
      <c r="P152" s="9">
        <f t="shared" si="7"/>
        <v>42988</v>
      </c>
      <c r="Q152" s="21">
        <v>42978</v>
      </c>
      <c r="R152" t="s">
        <v>374</v>
      </c>
    </row>
    <row r="153" spans="1:18" x14ac:dyDescent="0.25">
      <c r="A153">
        <v>26039</v>
      </c>
      <c r="B153" s="16" t="s">
        <v>368</v>
      </c>
      <c r="C153" s="29" t="s">
        <v>369</v>
      </c>
      <c r="D153" t="s">
        <v>70</v>
      </c>
      <c r="E153" t="s">
        <v>43</v>
      </c>
      <c r="F153" t="s">
        <v>23</v>
      </c>
      <c r="G153" s="28">
        <v>42921</v>
      </c>
      <c r="H153">
        <v>5</v>
      </c>
      <c r="I153" s="7">
        <f t="shared" si="6"/>
        <v>65</v>
      </c>
      <c r="P153" s="9">
        <f t="shared" si="7"/>
        <v>42986</v>
      </c>
      <c r="Q153" s="21">
        <v>42940</v>
      </c>
      <c r="R153" t="s">
        <v>373</v>
      </c>
    </row>
    <row r="154" spans="1:18" x14ac:dyDescent="0.25">
      <c r="A154">
        <v>26149</v>
      </c>
      <c r="B154" s="16" t="s">
        <v>375</v>
      </c>
      <c r="C154" s="29" t="s">
        <v>376</v>
      </c>
      <c r="D154" t="s">
        <v>55</v>
      </c>
      <c r="E154" t="s">
        <v>31</v>
      </c>
      <c r="F154" t="s">
        <v>23</v>
      </c>
      <c r="G154" s="28">
        <v>42955</v>
      </c>
      <c r="H154">
        <v>5</v>
      </c>
      <c r="I154" s="7">
        <f t="shared" si="6"/>
        <v>65</v>
      </c>
      <c r="P154" s="9">
        <f t="shared" si="7"/>
        <v>43020</v>
      </c>
      <c r="Q154" s="21">
        <v>43007</v>
      </c>
      <c r="R154" t="s">
        <v>389</v>
      </c>
    </row>
    <row r="155" spans="1:18" x14ac:dyDescent="0.25">
      <c r="A155">
        <v>26180</v>
      </c>
      <c r="B155" s="16" t="s">
        <v>377</v>
      </c>
      <c r="C155" s="29" t="s">
        <v>387</v>
      </c>
      <c r="D155" t="s">
        <v>378</v>
      </c>
      <c r="E155" t="s">
        <v>43</v>
      </c>
      <c r="F155" t="s">
        <v>23</v>
      </c>
      <c r="G155" s="28">
        <v>42969</v>
      </c>
      <c r="H155">
        <v>4</v>
      </c>
      <c r="I155" s="7">
        <f t="shared" si="6"/>
        <v>45</v>
      </c>
      <c r="P155" s="9">
        <f t="shared" si="7"/>
        <v>43014</v>
      </c>
      <c r="Q155" s="21">
        <v>42999</v>
      </c>
      <c r="R155" t="s">
        <v>397</v>
      </c>
    </row>
    <row r="156" spans="1:18" x14ac:dyDescent="0.25">
      <c r="A156">
        <v>26181</v>
      </c>
      <c r="B156" s="16" t="s">
        <v>379</v>
      </c>
      <c r="C156" s="29" t="s">
        <v>380</v>
      </c>
      <c r="D156" t="s">
        <v>240</v>
      </c>
      <c r="E156" t="s">
        <v>31</v>
      </c>
      <c r="F156" t="s">
        <v>23</v>
      </c>
      <c r="G156" s="28">
        <v>42971</v>
      </c>
      <c r="H156">
        <v>5</v>
      </c>
      <c r="I156" s="7">
        <f t="shared" si="6"/>
        <v>65</v>
      </c>
      <c r="P156" s="9">
        <f t="shared" si="7"/>
        <v>43036</v>
      </c>
      <c r="Q156" s="21">
        <v>42999</v>
      </c>
      <c r="R156" t="s">
        <v>390</v>
      </c>
    </row>
    <row r="157" spans="1:18" x14ac:dyDescent="0.25">
      <c r="A157">
        <v>26189</v>
      </c>
      <c r="B157" s="16" t="s">
        <v>382</v>
      </c>
      <c r="C157" s="29" t="s">
        <v>381</v>
      </c>
      <c r="D157" t="s">
        <v>55</v>
      </c>
      <c r="E157" t="s">
        <v>31</v>
      </c>
      <c r="F157" t="s">
        <v>23</v>
      </c>
      <c r="G157" s="28">
        <v>42972</v>
      </c>
      <c r="H157">
        <v>5</v>
      </c>
      <c r="I157" s="7">
        <f t="shared" si="6"/>
        <v>65</v>
      </c>
      <c r="P157" s="9">
        <f t="shared" si="7"/>
        <v>43037</v>
      </c>
      <c r="Q157" s="21">
        <v>43027</v>
      </c>
      <c r="R157" t="s">
        <v>391</v>
      </c>
    </row>
    <row r="158" spans="1:18" x14ac:dyDescent="0.25">
      <c r="A158">
        <v>26197</v>
      </c>
      <c r="B158" s="16" t="s">
        <v>383</v>
      </c>
      <c r="C158" s="29" t="s">
        <v>384</v>
      </c>
      <c r="D158" t="s">
        <v>204</v>
      </c>
      <c r="E158" t="s">
        <v>22</v>
      </c>
      <c r="F158" t="s">
        <v>23</v>
      </c>
      <c r="G158" s="28">
        <v>42979</v>
      </c>
      <c r="H158">
        <v>7</v>
      </c>
      <c r="I158" s="7">
        <f t="shared" si="6"/>
        <v>65</v>
      </c>
      <c r="P158" s="9">
        <f t="shared" si="7"/>
        <v>43044</v>
      </c>
      <c r="Q158" s="21">
        <v>43028</v>
      </c>
      <c r="R158" t="s">
        <v>396</v>
      </c>
    </row>
    <row r="159" spans="1:18" x14ac:dyDescent="0.25">
      <c r="A159">
        <v>26193</v>
      </c>
      <c r="B159" s="16" t="s">
        <v>385</v>
      </c>
      <c r="C159" s="29" t="s">
        <v>386</v>
      </c>
      <c r="D159" t="s">
        <v>90</v>
      </c>
      <c r="E159" t="s">
        <v>31</v>
      </c>
      <c r="F159" t="s">
        <v>23</v>
      </c>
      <c r="G159" s="28">
        <v>42977</v>
      </c>
      <c r="H159">
        <v>5</v>
      </c>
      <c r="I159" s="7">
        <f t="shared" si="6"/>
        <v>65</v>
      </c>
      <c r="P159" s="9">
        <f t="shared" si="7"/>
        <v>43042</v>
      </c>
      <c r="Q159" s="21">
        <v>43031</v>
      </c>
      <c r="R159" t="s">
        <v>402</v>
      </c>
    </row>
    <row r="160" spans="1:18" x14ac:dyDescent="0.25">
      <c r="A160">
        <v>64626</v>
      </c>
      <c r="B160" s="16" t="s">
        <v>210</v>
      </c>
      <c r="C160" s="29" t="s">
        <v>388</v>
      </c>
      <c r="D160" t="s">
        <v>199</v>
      </c>
      <c r="E160" t="s">
        <v>43</v>
      </c>
      <c r="F160" t="s">
        <v>23</v>
      </c>
      <c r="G160" s="28">
        <v>42983</v>
      </c>
      <c r="H160">
        <v>8</v>
      </c>
      <c r="I160" s="7">
        <f t="shared" si="6"/>
        <v>65</v>
      </c>
      <c r="P160" s="9">
        <f t="shared" si="7"/>
        <v>43048</v>
      </c>
      <c r="Q160" s="21">
        <v>43076</v>
      </c>
      <c r="R160" t="s">
        <v>442</v>
      </c>
    </row>
    <row r="161" spans="1:18" x14ac:dyDescent="0.25">
      <c r="A161">
        <v>26207</v>
      </c>
      <c r="B161" s="16" t="s">
        <v>392</v>
      </c>
      <c r="C161" s="29" t="s">
        <v>398</v>
      </c>
      <c r="D161" t="s">
        <v>240</v>
      </c>
      <c r="E161" t="s">
        <v>31</v>
      </c>
      <c r="F161" t="s">
        <v>23</v>
      </c>
      <c r="G161" s="28">
        <v>42988</v>
      </c>
      <c r="H161">
        <v>4</v>
      </c>
      <c r="I161" s="7">
        <f t="shared" si="6"/>
        <v>45</v>
      </c>
      <c r="J161" t="s">
        <v>113</v>
      </c>
      <c r="P161" s="9">
        <v>43033</v>
      </c>
      <c r="Q161" s="21">
        <v>43027</v>
      </c>
      <c r="R161" t="s">
        <v>403</v>
      </c>
    </row>
    <row r="162" spans="1:18" x14ac:dyDescent="0.25">
      <c r="A162">
        <v>26208</v>
      </c>
      <c r="B162" s="16" t="s">
        <v>393</v>
      </c>
      <c r="C162" s="29" t="s">
        <v>394</v>
      </c>
      <c r="D162" t="s">
        <v>75</v>
      </c>
      <c r="E162" t="s">
        <v>31</v>
      </c>
      <c r="F162" t="s">
        <v>23</v>
      </c>
      <c r="G162" s="28">
        <v>42986</v>
      </c>
      <c r="H162">
        <v>3</v>
      </c>
      <c r="I162" s="7">
        <f t="shared" si="6"/>
        <v>45</v>
      </c>
      <c r="P162" s="9">
        <f t="shared" si="7"/>
        <v>43031</v>
      </c>
      <c r="Q162" s="21">
        <v>43027</v>
      </c>
      <c r="R162" t="s">
        <v>395</v>
      </c>
    </row>
    <row r="163" spans="1:18" x14ac:dyDescent="0.25">
      <c r="A163">
        <v>26214</v>
      </c>
      <c r="B163" s="16" t="s">
        <v>399</v>
      </c>
      <c r="C163" s="29" t="s">
        <v>400</v>
      </c>
      <c r="D163" t="s">
        <v>148</v>
      </c>
      <c r="E163" t="s">
        <v>43</v>
      </c>
      <c r="F163" t="s">
        <v>23</v>
      </c>
      <c r="G163" s="28">
        <v>43005</v>
      </c>
      <c r="H163">
        <v>6</v>
      </c>
      <c r="I163" s="7">
        <f t="shared" si="6"/>
        <v>91</v>
      </c>
      <c r="P163" s="9">
        <f t="shared" si="7"/>
        <v>43096</v>
      </c>
      <c r="Q163" s="21">
        <v>43068</v>
      </c>
      <c r="R163" t="s">
        <v>411</v>
      </c>
    </row>
    <row r="164" spans="1:18" x14ac:dyDescent="0.25">
      <c r="A164">
        <v>26229</v>
      </c>
      <c r="B164" s="16" t="s">
        <v>401</v>
      </c>
      <c r="C164" s="29" t="s">
        <v>404</v>
      </c>
      <c r="D164" t="s">
        <v>70</v>
      </c>
      <c r="E164" t="s">
        <v>43</v>
      </c>
      <c r="F164" t="s">
        <v>23</v>
      </c>
      <c r="G164" s="28">
        <v>43013</v>
      </c>
      <c r="H164">
        <v>6</v>
      </c>
      <c r="I164" s="7">
        <v>91</v>
      </c>
      <c r="P164" s="9">
        <f t="shared" si="7"/>
        <v>43104</v>
      </c>
      <c r="Q164" s="21">
        <v>43056</v>
      </c>
      <c r="R164" t="s">
        <v>405</v>
      </c>
    </row>
    <row r="165" spans="1:18" x14ac:dyDescent="0.25">
      <c r="A165">
        <v>26249</v>
      </c>
      <c r="B165" s="16" t="s">
        <v>258</v>
      </c>
      <c r="C165" s="29" t="s">
        <v>406</v>
      </c>
      <c r="D165" t="s">
        <v>168</v>
      </c>
      <c r="E165" t="s">
        <v>60</v>
      </c>
      <c r="F165" t="s">
        <v>23</v>
      </c>
      <c r="G165" s="28">
        <v>43031</v>
      </c>
      <c r="H165">
        <v>4</v>
      </c>
      <c r="I165" s="7">
        <f t="shared" si="6"/>
        <v>45</v>
      </c>
      <c r="P165" s="9">
        <f t="shared" si="7"/>
        <v>43076</v>
      </c>
      <c r="Q165" s="21">
        <v>43060</v>
      </c>
      <c r="R165" t="s">
        <v>418</v>
      </c>
    </row>
    <row r="166" spans="1:18" x14ac:dyDescent="0.25">
      <c r="A166">
        <v>196617</v>
      </c>
      <c r="B166" s="16" t="s">
        <v>174</v>
      </c>
      <c r="C166" s="29" t="s">
        <v>407</v>
      </c>
      <c r="D166" t="s">
        <v>199</v>
      </c>
      <c r="E166" t="s">
        <v>43</v>
      </c>
      <c r="F166" t="s">
        <v>23</v>
      </c>
      <c r="G166" s="28">
        <v>43039</v>
      </c>
      <c r="H166">
        <v>8</v>
      </c>
      <c r="I166" s="7">
        <f t="shared" si="6"/>
        <v>65</v>
      </c>
      <c r="P166" s="9">
        <f t="shared" si="7"/>
        <v>43104</v>
      </c>
      <c r="Q166" s="21">
        <v>43081</v>
      </c>
      <c r="R166" t="s">
        <v>443</v>
      </c>
    </row>
    <row r="167" spans="1:18" x14ac:dyDescent="0.25">
      <c r="A167">
        <v>26267</v>
      </c>
      <c r="B167" s="16" t="s">
        <v>408</v>
      </c>
      <c r="C167" s="29" t="s">
        <v>409</v>
      </c>
      <c r="D167" t="s">
        <v>410</v>
      </c>
      <c r="E167" t="s">
        <v>60</v>
      </c>
      <c r="F167" t="s">
        <v>23</v>
      </c>
      <c r="G167" s="28">
        <v>43038</v>
      </c>
      <c r="H167">
        <v>5</v>
      </c>
      <c r="I167" s="7">
        <f t="shared" si="6"/>
        <v>65</v>
      </c>
      <c r="P167" s="9">
        <f t="shared" si="7"/>
        <v>43103</v>
      </c>
      <c r="Q167" s="21">
        <v>43083</v>
      </c>
      <c r="R167" t="s">
        <v>412</v>
      </c>
    </row>
    <row r="168" spans="1:18" x14ac:dyDescent="0.25">
      <c r="A168">
        <v>26290</v>
      </c>
      <c r="B168" s="16" t="s">
        <v>413</v>
      </c>
      <c r="C168" s="29" t="s">
        <v>414</v>
      </c>
      <c r="D168" t="s">
        <v>168</v>
      </c>
      <c r="E168" t="s">
        <v>60</v>
      </c>
      <c r="F168" t="s">
        <v>23</v>
      </c>
      <c r="G168" s="28">
        <v>43056</v>
      </c>
      <c r="H168">
        <v>5</v>
      </c>
      <c r="I168" s="7">
        <f t="shared" si="6"/>
        <v>65</v>
      </c>
      <c r="J168" s="21">
        <v>43077</v>
      </c>
      <c r="K168" s="28">
        <v>43090</v>
      </c>
      <c r="L168" s="21">
        <v>43090</v>
      </c>
      <c r="M168" s="21">
        <v>43105</v>
      </c>
      <c r="N168" s="21">
        <v>43109</v>
      </c>
      <c r="O168" s="21">
        <v>43111</v>
      </c>
      <c r="P168" s="9">
        <f t="shared" si="7"/>
        <v>43151</v>
      </c>
      <c r="Q168" s="21">
        <v>43140</v>
      </c>
      <c r="R168" t="s">
        <v>427</v>
      </c>
    </row>
    <row r="169" spans="1:18" x14ac:dyDescent="0.25">
      <c r="A169">
        <v>26297</v>
      </c>
      <c r="B169" s="16" t="s">
        <v>415</v>
      </c>
      <c r="C169" s="29" t="s">
        <v>416</v>
      </c>
      <c r="D169" t="s">
        <v>417</v>
      </c>
      <c r="E169" t="s">
        <v>22</v>
      </c>
      <c r="F169" t="s">
        <v>23</v>
      </c>
      <c r="G169" s="28">
        <v>43062</v>
      </c>
      <c r="H169">
        <v>3</v>
      </c>
      <c r="I169" s="7">
        <f t="shared" si="6"/>
        <v>45</v>
      </c>
      <c r="P169" s="9">
        <f t="shared" si="7"/>
        <v>43107</v>
      </c>
      <c r="Q169" s="21">
        <v>43090</v>
      </c>
      <c r="R169" t="s">
        <v>430</v>
      </c>
    </row>
    <row r="170" spans="1:18" x14ac:dyDescent="0.25">
      <c r="A170">
        <v>211549</v>
      </c>
      <c r="B170" s="16" t="s">
        <v>174</v>
      </c>
      <c r="C170" s="29" t="s">
        <v>419</v>
      </c>
      <c r="D170" t="s">
        <v>199</v>
      </c>
      <c r="E170" t="s">
        <v>43</v>
      </c>
      <c r="F170" t="s">
        <v>23</v>
      </c>
      <c r="G170" s="28">
        <v>43096</v>
      </c>
      <c r="H170">
        <v>9</v>
      </c>
      <c r="I170" s="7">
        <f t="shared" si="6"/>
        <v>122</v>
      </c>
      <c r="P170" s="9">
        <f t="shared" si="7"/>
        <v>43218</v>
      </c>
      <c r="Q170" s="21">
        <v>43202</v>
      </c>
      <c r="R170" t="s">
        <v>437</v>
      </c>
    </row>
    <row r="171" spans="1:18" x14ac:dyDescent="0.25">
      <c r="A171">
        <v>26350</v>
      </c>
      <c r="B171" s="16" t="s">
        <v>420</v>
      </c>
      <c r="C171" s="29" t="s">
        <v>424</v>
      </c>
      <c r="D171" t="s">
        <v>240</v>
      </c>
      <c r="E171" t="s">
        <v>31</v>
      </c>
      <c r="F171" t="s">
        <v>23</v>
      </c>
      <c r="G171" s="28">
        <v>43090</v>
      </c>
      <c r="H171">
        <v>5</v>
      </c>
      <c r="I171" s="7">
        <f t="shared" si="6"/>
        <v>65</v>
      </c>
      <c r="P171" s="9">
        <f t="shared" si="7"/>
        <v>43155</v>
      </c>
      <c r="Q171" s="21">
        <v>43140</v>
      </c>
      <c r="R171" t="s">
        <v>423</v>
      </c>
    </row>
    <row r="172" spans="1:18" x14ac:dyDescent="0.25">
      <c r="A172">
        <v>198021</v>
      </c>
      <c r="B172" s="16" t="s">
        <v>421</v>
      </c>
      <c r="C172" s="29" t="s">
        <v>422</v>
      </c>
      <c r="D172" t="s">
        <v>145</v>
      </c>
      <c r="E172" t="s">
        <v>22</v>
      </c>
      <c r="F172" t="s">
        <v>23</v>
      </c>
      <c r="G172" s="28">
        <v>43091</v>
      </c>
      <c r="H172">
        <v>9</v>
      </c>
      <c r="I172" s="7">
        <f t="shared" si="6"/>
        <v>122</v>
      </c>
      <c r="P172" s="9">
        <f t="shared" si="7"/>
        <v>43213</v>
      </c>
      <c r="Q172" s="21">
        <v>43206</v>
      </c>
      <c r="R172" t="s">
        <v>431</v>
      </c>
    </row>
    <row r="173" spans="1:18" x14ac:dyDescent="0.25">
      <c r="A173">
        <v>210669</v>
      </c>
      <c r="B173" s="16" t="s">
        <v>425</v>
      </c>
      <c r="C173" s="29" t="s">
        <v>426</v>
      </c>
      <c r="D173" t="s">
        <v>77</v>
      </c>
      <c r="E173" t="s">
        <v>43</v>
      </c>
      <c r="F173" t="s">
        <v>23</v>
      </c>
      <c r="G173" s="28">
        <v>43109</v>
      </c>
      <c r="H173">
        <v>7</v>
      </c>
      <c r="I173" s="7">
        <f t="shared" si="6"/>
        <v>65</v>
      </c>
      <c r="P173" s="9">
        <f t="shared" si="7"/>
        <v>43174</v>
      </c>
      <c r="Q173" s="21">
        <v>43137</v>
      </c>
      <c r="R173" t="s">
        <v>444</v>
      </c>
    </row>
    <row r="174" spans="1:18" x14ac:dyDescent="0.25">
      <c r="A174">
        <v>26384</v>
      </c>
      <c r="B174" s="16" t="s">
        <v>425</v>
      </c>
      <c r="C174" s="29" t="s">
        <v>426</v>
      </c>
      <c r="D174" t="s">
        <v>77</v>
      </c>
      <c r="E174" t="s">
        <v>43</v>
      </c>
      <c r="F174" t="s">
        <v>23</v>
      </c>
      <c r="G174" s="28">
        <v>43131</v>
      </c>
      <c r="H174">
        <v>7</v>
      </c>
      <c r="I174" s="7">
        <f t="shared" si="6"/>
        <v>65</v>
      </c>
      <c r="P174" s="9">
        <f t="shared" si="7"/>
        <v>43196</v>
      </c>
      <c r="Q174" s="21">
        <v>43168</v>
      </c>
      <c r="R174" t="s">
        <v>436</v>
      </c>
    </row>
    <row r="175" spans="1:18" x14ac:dyDescent="0.25">
      <c r="A175">
        <v>26401</v>
      </c>
      <c r="B175" s="16" t="s">
        <v>428</v>
      </c>
      <c r="C175" s="29" t="s">
        <v>429</v>
      </c>
      <c r="D175" t="s">
        <v>148</v>
      </c>
      <c r="E175" t="s">
        <v>43</v>
      </c>
      <c r="F175" t="s">
        <v>23</v>
      </c>
      <c r="G175" s="28">
        <v>43137</v>
      </c>
      <c r="H175">
        <v>5</v>
      </c>
      <c r="I175" s="7">
        <f t="shared" si="6"/>
        <v>65</v>
      </c>
      <c r="P175" s="9">
        <f t="shared" si="7"/>
        <v>43202</v>
      </c>
      <c r="Q175" s="21">
        <v>43168</v>
      </c>
      <c r="R175" t="s">
        <v>435</v>
      </c>
    </row>
    <row r="176" spans="1:18" x14ac:dyDescent="0.25">
      <c r="A176">
        <v>26413</v>
      </c>
      <c r="B176" s="16" t="s">
        <v>432</v>
      </c>
      <c r="C176" s="29" t="s">
        <v>433</v>
      </c>
      <c r="D176" t="s">
        <v>434</v>
      </c>
      <c r="E176" t="s">
        <v>22</v>
      </c>
      <c r="F176" t="s">
        <v>23</v>
      </c>
      <c r="G176" s="28">
        <v>43144</v>
      </c>
      <c r="H176">
        <v>4</v>
      </c>
      <c r="I176" s="7">
        <f t="shared" si="6"/>
        <v>45</v>
      </c>
      <c r="P176" s="9">
        <f t="shared" si="7"/>
        <v>43189</v>
      </c>
      <c r="Q176" s="21">
        <v>43164</v>
      </c>
      <c r="R176" t="s">
        <v>439</v>
      </c>
    </row>
    <row r="177" spans="1:18" x14ac:dyDescent="0.25">
      <c r="A177">
        <v>26437</v>
      </c>
      <c r="B177" s="16" t="s">
        <v>438</v>
      </c>
      <c r="C177" s="29" t="s">
        <v>448</v>
      </c>
      <c r="D177" t="s">
        <v>378</v>
      </c>
      <c r="E177" t="s">
        <v>43</v>
      </c>
      <c r="F177" t="s">
        <v>38</v>
      </c>
      <c r="G177" s="28">
        <v>43157</v>
      </c>
      <c r="H177">
        <v>5</v>
      </c>
      <c r="I177" s="7">
        <f t="shared" si="6"/>
        <v>65</v>
      </c>
      <c r="P177" s="9">
        <f t="shared" si="7"/>
        <v>43222</v>
      </c>
      <c r="Q177" s="21">
        <v>43202</v>
      </c>
      <c r="R177" t="s">
        <v>449</v>
      </c>
    </row>
    <row r="178" spans="1:18" x14ac:dyDescent="0.25">
      <c r="A178">
        <v>26433</v>
      </c>
      <c r="B178" s="16" t="s">
        <v>440</v>
      </c>
      <c r="C178" s="29" t="s">
        <v>441</v>
      </c>
      <c r="D178" t="s">
        <v>55</v>
      </c>
      <c r="E178" t="s">
        <v>31</v>
      </c>
      <c r="F178" t="s">
        <v>23</v>
      </c>
      <c r="G178" s="28">
        <v>43158</v>
      </c>
      <c r="H178">
        <v>4</v>
      </c>
      <c r="I178" s="7">
        <f t="shared" si="6"/>
        <v>45</v>
      </c>
      <c r="P178" s="9">
        <f t="shared" si="7"/>
        <v>43203</v>
      </c>
      <c r="Q178" s="21">
        <v>43202</v>
      </c>
      <c r="R178" t="s">
        <v>447</v>
      </c>
    </row>
    <row r="179" spans="1:18" x14ac:dyDescent="0.25">
      <c r="A179">
        <v>26438</v>
      </c>
      <c r="B179" t="s">
        <v>445</v>
      </c>
      <c r="C179" s="29" t="s">
        <v>446</v>
      </c>
      <c r="D179" t="s">
        <v>56</v>
      </c>
      <c r="E179" t="s">
        <v>31</v>
      </c>
      <c r="F179" t="s">
        <v>23</v>
      </c>
      <c r="G179" s="28">
        <v>43159</v>
      </c>
      <c r="H179">
        <v>4</v>
      </c>
      <c r="I179" s="7">
        <f t="shared" si="6"/>
        <v>45</v>
      </c>
      <c r="P179" s="9">
        <f t="shared" si="7"/>
        <v>43204</v>
      </c>
      <c r="Q179" s="21">
        <v>43192</v>
      </c>
      <c r="R179" t="s">
        <v>447</v>
      </c>
    </row>
    <row r="180" spans="1:18" x14ac:dyDescent="0.25">
      <c r="A180">
        <v>26452</v>
      </c>
      <c r="B180" s="16" t="s">
        <v>455</v>
      </c>
      <c r="C180" s="29" t="s">
        <v>456</v>
      </c>
      <c r="D180" t="s">
        <v>84</v>
      </c>
      <c r="E180" t="s">
        <v>60</v>
      </c>
      <c r="F180" t="s">
        <v>23</v>
      </c>
      <c r="G180" s="28">
        <v>43165</v>
      </c>
      <c r="H180">
        <v>7</v>
      </c>
      <c r="I180" s="7">
        <f t="shared" si="6"/>
        <v>65</v>
      </c>
      <c r="P180" s="9">
        <f t="shared" si="7"/>
        <v>43230</v>
      </c>
      <c r="Q180" s="21">
        <v>43193</v>
      </c>
      <c r="R180" t="s">
        <v>457</v>
      </c>
    </row>
    <row r="181" spans="1:18" x14ac:dyDescent="0.25">
      <c r="A181">
        <v>26464</v>
      </c>
      <c r="B181" s="16" t="s">
        <v>450</v>
      </c>
      <c r="C181" s="29" t="s">
        <v>451</v>
      </c>
      <c r="D181" t="s">
        <v>90</v>
      </c>
      <c r="E181" t="s">
        <v>31</v>
      </c>
      <c r="F181" t="s">
        <v>23</v>
      </c>
      <c r="G181" s="28">
        <v>43178</v>
      </c>
      <c r="H181">
        <v>7</v>
      </c>
      <c r="I181" s="7">
        <f t="shared" si="6"/>
        <v>65</v>
      </c>
      <c r="P181" s="9">
        <f t="shared" si="7"/>
        <v>43243</v>
      </c>
      <c r="Q181" s="21">
        <v>43202</v>
      </c>
      <c r="R181" t="s">
        <v>453</v>
      </c>
    </row>
    <row r="182" spans="1:18" x14ac:dyDescent="0.25">
      <c r="A182">
        <v>228321</v>
      </c>
      <c r="B182" s="16" t="s">
        <v>452</v>
      </c>
      <c r="C182" s="29" t="s">
        <v>407</v>
      </c>
      <c r="D182" t="s">
        <v>199</v>
      </c>
      <c r="E182" t="s">
        <v>43</v>
      </c>
      <c r="F182" t="s">
        <v>23</v>
      </c>
      <c r="G182" s="28">
        <v>43180</v>
      </c>
      <c r="H182">
        <v>9</v>
      </c>
      <c r="I182" s="7">
        <f t="shared" si="6"/>
        <v>122</v>
      </c>
      <c r="P182" s="9">
        <f t="shared" si="7"/>
        <v>43302</v>
      </c>
      <c r="Q182" s="21">
        <v>43312</v>
      </c>
      <c r="R182" t="s">
        <v>508</v>
      </c>
    </row>
    <row r="183" spans="1:18" x14ac:dyDescent="0.25">
      <c r="A183">
        <v>236539</v>
      </c>
      <c r="B183" s="16" t="s">
        <v>454</v>
      </c>
      <c r="C183" s="29" t="s">
        <v>316</v>
      </c>
      <c r="D183" t="s">
        <v>77</v>
      </c>
      <c r="E183" t="s">
        <v>43</v>
      </c>
      <c r="F183" t="s">
        <v>23</v>
      </c>
      <c r="G183" s="28">
        <v>43185</v>
      </c>
      <c r="H183">
        <v>8</v>
      </c>
      <c r="I183" s="7">
        <f t="shared" si="6"/>
        <v>65</v>
      </c>
      <c r="P183" s="9">
        <f t="shared" si="7"/>
        <v>43250</v>
      </c>
      <c r="Q183" s="21">
        <v>43301</v>
      </c>
      <c r="R183" t="s">
        <v>490</v>
      </c>
    </row>
    <row r="184" spans="1:18" x14ac:dyDescent="0.25">
      <c r="A184">
        <v>26486</v>
      </c>
      <c r="B184" s="16" t="s">
        <v>458</v>
      </c>
      <c r="C184" s="29" t="s">
        <v>459</v>
      </c>
      <c r="D184" t="s">
        <v>378</v>
      </c>
      <c r="E184" t="s">
        <v>43</v>
      </c>
      <c r="F184" t="s">
        <v>23</v>
      </c>
      <c r="G184" s="28">
        <v>43192</v>
      </c>
      <c r="H184">
        <v>6</v>
      </c>
      <c r="I184" s="7">
        <f t="shared" si="6"/>
        <v>91</v>
      </c>
      <c r="J184" s="21">
        <v>43251</v>
      </c>
      <c r="K184" s="28">
        <v>43271</v>
      </c>
      <c r="P184" s="9">
        <f t="shared" si="7"/>
        <v>43303</v>
      </c>
      <c r="Q184" s="21">
        <v>43283</v>
      </c>
      <c r="R184" t="s">
        <v>470</v>
      </c>
    </row>
    <row r="185" spans="1:18" x14ac:dyDescent="0.25">
      <c r="A185">
        <v>26488</v>
      </c>
      <c r="B185" s="16" t="s">
        <v>460</v>
      </c>
      <c r="C185" s="29" t="s">
        <v>461</v>
      </c>
      <c r="D185" t="s">
        <v>70</v>
      </c>
      <c r="E185" t="s">
        <v>43</v>
      </c>
      <c r="F185" t="s">
        <v>38</v>
      </c>
      <c r="G185" s="28">
        <v>43192</v>
      </c>
      <c r="H185">
        <v>7</v>
      </c>
      <c r="I185" s="7">
        <f t="shared" si="6"/>
        <v>65</v>
      </c>
      <c r="P185" s="9">
        <f t="shared" si="7"/>
        <v>43257</v>
      </c>
      <c r="Q185" s="21">
        <v>43223</v>
      </c>
      <c r="R185" t="s">
        <v>474</v>
      </c>
    </row>
    <row r="186" spans="1:18" x14ac:dyDescent="0.25">
      <c r="A186">
        <v>26484</v>
      </c>
      <c r="B186" s="16" t="s">
        <v>462</v>
      </c>
      <c r="C186" s="29" t="s">
        <v>463</v>
      </c>
      <c r="D186" t="s">
        <v>152</v>
      </c>
      <c r="E186" t="s">
        <v>60</v>
      </c>
      <c r="F186" t="s">
        <v>23</v>
      </c>
      <c r="G186" s="28">
        <v>43189</v>
      </c>
      <c r="H186">
        <v>5</v>
      </c>
      <c r="I186" s="7">
        <f t="shared" si="6"/>
        <v>65</v>
      </c>
      <c r="J186" s="21">
        <v>43216</v>
      </c>
      <c r="K186" s="28">
        <v>43216</v>
      </c>
      <c r="L186" s="21">
        <v>43227</v>
      </c>
      <c r="M186" s="21">
        <v>43230</v>
      </c>
      <c r="P186" s="9">
        <f t="shared" si="7"/>
        <v>43257</v>
      </c>
      <c r="Q186" s="21">
        <v>43242</v>
      </c>
      <c r="R186" t="s">
        <v>464</v>
      </c>
    </row>
    <row r="187" spans="1:18" x14ac:dyDescent="0.25">
      <c r="A187">
        <v>26495</v>
      </c>
      <c r="B187" s="16" t="s">
        <v>465</v>
      </c>
      <c r="C187" s="29" t="s">
        <v>466</v>
      </c>
      <c r="D187" t="s">
        <v>190</v>
      </c>
      <c r="E187" t="s">
        <v>43</v>
      </c>
      <c r="F187" t="s">
        <v>38</v>
      </c>
      <c r="G187" s="28">
        <v>43199</v>
      </c>
      <c r="H187">
        <v>5</v>
      </c>
      <c r="I187" s="7">
        <f t="shared" si="6"/>
        <v>65</v>
      </c>
      <c r="P187" s="9">
        <f t="shared" si="7"/>
        <v>43264</v>
      </c>
      <c r="Q187" s="21">
        <v>43231</v>
      </c>
      <c r="R187" t="s">
        <v>473</v>
      </c>
    </row>
    <row r="188" spans="1:18" x14ac:dyDescent="0.25">
      <c r="A188">
        <v>26447</v>
      </c>
      <c r="B188" s="16" t="s">
        <v>467</v>
      </c>
      <c r="C188" s="29" t="s">
        <v>468</v>
      </c>
      <c r="D188" t="s">
        <v>70</v>
      </c>
      <c r="E188" t="s">
        <v>43</v>
      </c>
      <c r="F188" t="s">
        <v>23</v>
      </c>
      <c r="G188" s="28">
        <v>43172</v>
      </c>
      <c r="H188">
        <v>5</v>
      </c>
      <c r="I188" s="7">
        <f t="shared" si="6"/>
        <v>65</v>
      </c>
      <c r="P188" s="9">
        <f t="shared" si="7"/>
        <v>43237</v>
      </c>
      <c r="Q188" s="21">
        <v>43191</v>
      </c>
      <c r="R188" t="s">
        <v>469</v>
      </c>
    </row>
    <row r="189" spans="1:18" x14ac:dyDescent="0.25">
      <c r="A189">
        <v>26504</v>
      </c>
      <c r="B189" s="16" t="s">
        <v>471</v>
      </c>
      <c r="C189" s="29" t="s">
        <v>472</v>
      </c>
      <c r="D189" t="s">
        <v>204</v>
      </c>
      <c r="E189" t="s">
        <v>22</v>
      </c>
      <c r="F189" t="s">
        <v>23</v>
      </c>
      <c r="G189" s="28">
        <v>43206</v>
      </c>
      <c r="H189">
        <v>5</v>
      </c>
      <c r="I189" s="7">
        <f t="shared" si="6"/>
        <v>65</v>
      </c>
      <c r="J189" s="21">
        <v>43229</v>
      </c>
      <c r="K189" s="28">
        <v>43249</v>
      </c>
      <c r="P189" s="9">
        <f t="shared" si="7"/>
        <v>43291</v>
      </c>
      <c r="Q189" s="21">
        <v>43276</v>
      </c>
      <c r="R189" t="s">
        <v>485</v>
      </c>
    </row>
    <row r="190" spans="1:18" x14ac:dyDescent="0.25">
      <c r="A190">
        <v>26491</v>
      </c>
      <c r="B190" s="16" t="s">
        <v>475</v>
      </c>
      <c r="C190" s="29" t="s">
        <v>479</v>
      </c>
      <c r="D190" t="s">
        <v>228</v>
      </c>
      <c r="E190" t="s">
        <v>31</v>
      </c>
      <c r="F190" t="s">
        <v>23</v>
      </c>
      <c r="G190" s="28">
        <v>43207</v>
      </c>
      <c r="H190">
        <v>5</v>
      </c>
      <c r="I190" s="7">
        <f t="shared" si="6"/>
        <v>65</v>
      </c>
      <c r="P190" s="9">
        <f t="shared" si="7"/>
        <v>43272</v>
      </c>
      <c r="Q190" s="21">
        <v>43262</v>
      </c>
      <c r="R190" t="s">
        <v>478</v>
      </c>
    </row>
    <row r="191" spans="1:18" x14ac:dyDescent="0.25">
      <c r="A191">
        <v>26518</v>
      </c>
      <c r="B191" s="16" t="s">
        <v>476</v>
      </c>
      <c r="C191" s="29" t="s">
        <v>477</v>
      </c>
      <c r="D191" t="s">
        <v>294</v>
      </c>
      <c r="E191" t="s">
        <v>22</v>
      </c>
      <c r="F191" t="s">
        <v>23</v>
      </c>
      <c r="G191" s="28">
        <v>43216</v>
      </c>
      <c r="H191">
        <v>7</v>
      </c>
      <c r="I191" s="7">
        <f t="shared" si="6"/>
        <v>65</v>
      </c>
      <c r="J191" s="21">
        <v>43255</v>
      </c>
      <c r="K191" s="28">
        <v>43273</v>
      </c>
      <c r="P191" s="9">
        <f t="shared" si="7"/>
        <v>43299</v>
      </c>
      <c r="Q191" s="21">
        <v>43293</v>
      </c>
      <c r="R191" s="36" t="s">
        <v>489</v>
      </c>
    </row>
    <row r="192" spans="1:18" x14ac:dyDescent="0.25">
      <c r="A192">
        <v>237752</v>
      </c>
      <c r="B192" s="16" t="s">
        <v>480</v>
      </c>
      <c r="C192" s="29" t="s">
        <v>481</v>
      </c>
      <c r="D192" t="s">
        <v>70</v>
      </c>
      <c r="E192" t="s">
        <v>43</v>
      </c>
      <c r="F192" t="s">
        <v>23</v>
      </c>
      <c r="G192" s="28">
        <v>43216</v>
      </c>
      <c r="H192">
        <v>11</v>
      </c>
      <c r="I192" s="7">
        <f t="shared" si="6"/>
        <v>152</v>
      </c>
      <c r="P192" s="9">
        <f t="shared" si="7"/>
        <v>43368</v>
      </c>
      <c r="Q192" s="21">
        <v>43356</v>
      </c>
      <c r="R192" t="s">
        <v>528</v>
      </c>
    </row>
    <row r="193" spans="1:18" x14ac:dyDescent="0.25">
      <c r="A193">
        <v>26545</v>
      </c>
      <c r="B193" s="16" t="s">
        <v>467</v>
      </c>
      <c r="C193" s="29" t="s">
        <v>468</v>
      </c>
      <c r="D193" t="s">
        <v>70</v>
      </c>
      <c r="E193" t="s">
        <v>43</v>
      </c>
      <c r="F193" t="s">
        <v>23</v>
      </c>
      <c r="G193" s="28">
        <v>43228</v>
      </c>
      <c r="H193">
        <v>5</v>
      </c>
      <c r="I193" s="7">
        <f t="shared" si="6"/>
        <v>65</v>
      </c>
      <c r="P193" s="9">
        <f t="shared" si="7"/>
        <v>43293</v>
      </c>
      <c r="Q193" s="21">
        <v>43236</v>
      </c>
      <c r="R193" t="s">
        <v>486</v>
      </c>
    </row>
    <row r="194" spans="1:18" x14ac:dyDescent="0.25">
      <c r="A194">
        <v>26555</v>
      </c>
      <c r="B194" s="16" t="s">
        <v>487</v>
      </c>
      <c r="C194" s="29" t="s">
        <v>488</v>
      </c>
      <c r="D194" t="s">
        <v>56</v>
      </c>
      <c r="E194" t="s">
        <v>31</v>
      </c>
      <c r="F194" t="s">
        <v>23</v>
      </c>
      <c r="G194" s="28">
        <v>43237</v>
      </c>
      <c r="H194">
        <v>5</v>
      </c>
      <c r="I194" s="7">
        <f t="shared" si="6"/>
        <v>65</v>
      </c>
      <c r="P194" s="9">
        <f t="shared" si="7"/>
        <v>43302</v>
      </c>
      <c r="Q194" s="21">
        <v>43288</v>
      </c>
      <c r="R194" t="s">
        <v>497</v>
      </c>
    </row>
    <row r="195" spans="1:18" x14ac:dyDescent="0.25">
      <c r="A195">
        <v>26558</v>
      </c>
      <c r="B195" s="16" t="s">
        <v>491</v>
      </c>
      <c r="C195" s="29" t="s">
        <v>492</v>
      </c>
      <c r="D195" t="s">
        <v>168</v>
      </c>
      <c r="E195" t="s">
        <v>60</v>
      </c>
      <c r="F195" t="s">
        <v>23</v>
      </c>
      <c r="G195" s="28">
        <v>43241</v>
      </c>
      <c r="H195">
        <v>5</v>
      </c>
      <c r="I195" s="7">
        <f t="shared" si="6"/>
        <v>65</v>
      </c>
      <c r="J195" s="21">
        <v>43265</v>
      </c>
      <c r="K195" s="28">
        <v>43272</v>
      </c>
      <c r="P195" s="9">
        <f t="shared" si="7"/>
        <v>43313</v>
      </c>
      <c r="Q195" s="21">
        <v>43286</v>
      </c>
      <c r="R195" t="s">
        <v>493</v>
      </c>
    </row>
    <row r="196" spans="1:18" x14ac:dyDescent="0.25">
      <c r="A196">
        <v>26567</v>
      </c>
      <c r="B196" s="16" t="s">
        <v>494</v>
      </c>
      <c r="C196" s="29" t="s">
        <v>500</v>
      </c>
      <c r="D196" t="s">
        <v>190</v>
      </c>
      <c r="E196" t="s">
        <v>43</v>
      </c>
      <c r="F196" t="s">
        <v>23</v>
      </c>
      <c r="G196" s="28">
        <v>43249</v>
      </c>
      <c r="H196">
        <v>5</v>
      </c>
      <c r="I196" s="7">
        <f t="shared" si="6"/>
        <v>65</v>
      </c>
      <c r="P196" s="9">
        <f t="shared" si="7"/>
        <v>43314</v>
      </c>
      <c r="Q196" s="21">
        <v>43278</v>
      </c>
      <c r="R196" t="s">
        <v>501</v>
      </c>
    </row>
    <row r="197" spans="1:18" ht="16.5" customHeight="1" x14ac:dyDescent="0.25">
      <c r="A197">
        <v>26568</v>
      </c>
      <c r="B197" s="16" t="s">
        <v>495</v>
      </c>
      <c r="C197" s="29" t="s">
        <v>496</v>
      </c>
      <c r="D197" t="s">
        <v>56</v>
      </c>
      <c r="E197" t="s">
        <v>31</v>
      </c>
      <c r="F197" t="s">
        <v>38</v>
      </c>
      <c r="G197" s="28">
        <v>43245</v>
      </c>
      <c r="H197">
        <v>5</v>
      </c>
      <c r="I197" s="7">
        <f t="shared" si="6"/>
        <v>65</v>
      </c>
      <c r="J197" s="21">
        <v>43293</v>
      </c>
      <c r="K197" s="28">
        <v>43298</v>
      </c>
      <c r="P197" s="9">
        <f t="shared" si="7"/>
        <v>43315</v>
      </c>
      <c r="Q197" s="21">
        <v>43306</v>
      </c>
      <c r="R197" t="s">
        <v>499</v>
      </c>
    </row>
    <row r="198" spans="1:18" x14ac:dyDescent="0.25">
      <c r="A198">
        <v>26571</v>
      </c>
      <c r="B198" s="16" t="s">
        <v>124</v>
      </c>
      <c r="C198" s="29" t="s">
        <v>498</v>
      </c>
      <c r="D198" t="s">
        <v>145</v>
      </c>
      <c r="E198" t="s">
        <v>22</v>
      </c>
      <c r="F198" t="s">
        <v>23</v>
      </c>
      <c r="G198" s="28">
        <v>43255</v>
      </c>
      <c r="H198">
        <v>5</v>
      </c>
      <c r="I198" s="7">
        <f t="shared" si="6"/>
        <v>65</v>
      </c>
      <c r="J198" s="21">
        <v>43304</v>
      </c>
      <c r="K198" s="28">
        <v>43327</v>
      </c>
      <c r="P198" s="9">
        <f t="shared" si="7"/>
        <v>43343</v>
      </c>
      <c r="Q198" s="21">
        <v>43334</v>
      </c>
      <c r="R198" t="s">
        <v>507</v>
      </c>
    </row>
    <row r="199" spans="1:18" x14ac:dyDescent="0.25">
      <c r="A199">
        <v>26578</v>
      </c>
      <c r="B199" s="16" t="s">
        <v>502</v>
      </c>
      <c r="C199" s="29" t="s">
        <v>503</v>
      </c>
      <c r="D199" t="s">
        <v>70</v>
      </c>
      <c r="E199" t="s">
        <v>43</v>
      </c>
      <c r="F199" t="s">
        <v>23</v>
      </c>
      <c r="G199" s="28">
        <v>43258</v>
      </c>
      <c r="H199">
        <v>5</v>
      </c>
      <c r="I199" s="7">
        <f t="shared" si="6"/>
        <v>65</v>
      </c>
      <c r="P199" s="9">
        <f t="shared" si="7"/>
        <v>43323</v>
      </c>
      <c r="Q199" s="21">
        <v>43305</v>
      </c>
      <c r="R199" t="s">
        <v>506</v>
      </c>
    </row>
    <row r="200" spans="1:18" x14ac:dyDescent="0.25">
      <c r="A200">
        <v>248334</v>
      </c>
      <c r="B200" s="16" t="s">
        <v>505</v>
      </c>
      <c r="C200" s="29" t="s">
        <v>504</v>
      </c>
      <c r="D200" t="s">
        <v>199</v>
      </c>
      <c r="E200" t="s">
        <v>43</v>
      </c>
      <c r="F200" t="s">
        <v>23</v>
      </c>
      <c r="G200" s="28">
        <v>43262</v>
      </c>
      <c r="H200">
        <v>9</v>
      </c>
      <c r="I200" s="7">
        <f t="shared" si="6"/>
        <v>122</v>
      </c>
      <c r="P200" s="9">
        <f t="shared" si="7"/>
        <v>43384</v>
      </c>
      <c r="Q200" s="21">
        <v>43315</v>
      </c>
      <c r="R200" t="s">
        <v>511</v>
      </c>
    </row>
    <row r="201" spans="1:18" x14ac:dyDescent="0.25">
      <c r="A201">
        <v>26569</v>
      </c>
      <c r="B201" s="16" t="s">
        <v>509</v>
      </c>
      <c r="C201" s="29" t="s">
        <v>510</v>
      </c>
      <c r="D201" t="s">
        <v>77</v>
      </c>
      <c r="E201" t="s">
        <v>43</v>
      </c>
      <c r="F201" t="s">
        <v>23</v>
      </c>
      <c r="G201" s="28">
        <v>43255</v>
      </c>
      <c r="H201">
        <v>6</v>
      </c>
      <c r="I201" s="7">
        <f t="shared" si="6"/>
        <v>91</v>
      </c>
      <c r="J201" s="21"/>
      <c r="P201" s="9">
        <f t="shared" si="7"/>
        <v>43346</v>
      </c>
      <c r="Q201" s="21">
        <v>43346</v>
      </c>
      <c r="R201" t="s">
        <v>588</v>
      </c>
    </row>
    <row r="202" spans="1:18" x14ac:dyDescent="0.25">
      <c r="A202">
        <v>26607</v>
      </c>
      <c r="B202" s="16" t="s">
        <v>512</v>
      </c>
      <c r="C202" s="29" t="s">
        <v>513</v>
      </c>
      <c r="D202" t="s">
        <v>70</v>
      </c>
      <c r="E202" t="s">
        <v>43</v>
      </c>
      <c r="F202" t="s">
        <v>23</v>
      </c>
      <c r="G202" s="28">
        <v>43283</v>
      </c>
      <c r="H202">
        <v>5</v>
      </c>
      <c r="I202" s="7">
        <f t="shared" si="6"/>
        <v>65</v>
      </c>
      <c r="P202" s="9">
        <f t="shared" si="7"/>
        <v>43348</v>
      </c>
      <c r="Q202" s="21">
        <v>43312</v>
      </c>
      <c r="R202" t="s">
        <v>521</v>
      </c>
    </row>
    <row r="203" spans="1:18" x14ac:dyDescent="0.25">
      <c r="A203">
        <v>26619</v>
      </c>
      <c r="B203" s="16" t="s">
        <v>342</v>
      </c>
      <c r="C203" s="29" t="s">
        <v>341</v>
      </c>
      <c r="D203" t="s">
        <v>434</v>
      </c>
      <c r="E203" t="s">
        <v>22</v>
      </c>
      <c r="F203" t="s">
        <v>23</v>
      </c>
      <c r="G203" s="28">
        <v>43283</v>
      </c>
      <c r="H203">
        <v>5</v>
      </c>
      <c r="I203" s="7">
        <f t="shared" si="6"/>
        <v>65</v>
      </c>
      <c r="P203" s="9">
        <f t="shared" si="7"/>
        <v>43348</v>
      </c>
      <c r="Q203" s="21">
        <v>43321</v>
      </c>
      <c r="R203" t="s">
        <v>519</v>
      </c>
    </row>
    <row r="204" spans="1:18" x14ac:dyDescent="0.25">
      <c r="A204">
        <v>26620</v>
      </c>
      <c r="B204" s="16" t="s">
        <v>514</v>
      </c>
      <c r="C204" s="29" t="s">
        <v>515</v>
      </c>
      <c r="D204" t="s">
        <v>190</v>
      </c>
      <c r="E204" t="s">
        <v>43</v>
      </c>
      <c r="F204" t="s">
        <v>23</v>
      </c>
      <c r="G204" s="28">
        <v>43286</v>
      </c>
      <c r="H204">
        <v>5</v>
      </c>
      <c r="I204" s="7">
        <f t="shared" si="6"/>
        <v>65</v>
      </c>
      <c r="P204" s="9">
        <f t="shared" si="7"/>
        <v>43351</v>
      </c>
      <c r="Q204" s="21">
        <v>43315</v>
      </c>
      <c r="R204" t="s">
        <v>520</v>
      </c>
    </row>
    <row r="205" spans="1:18" x14ac:dyDescent="0.25">
      <c r="A205">
        <v>26622</v>
      </c>
      <c r="B205" s="16" t="s">
        <v>516</v>
      </c>
      <c r="C205" s="29" t="s">
        <v>517</v>
      </c>
      <c r="D205" t="s">
        <v>47</v>
      </c>
      <c r="E205" t="s">
        <v>22</v>
      </c>
      <c r="F205" t="s">
        <v>23</v>
      </c>
      <c r="G205" s="28">
        <v>43286</v>
      </c>
      <c r="H205">
        <v>4</v>
      </c>
      <c r="I205" s="7">
        <f t="shared" si="6"/>
        <v>45</v>
      </c>
      <c r="J205" s="21">
        <v>43291</v>
      </c>
      <c r="K205" s="28">
        <v>43307</v>
      </c>
      <c r="L205" s="21">
        <v>43320</v>
      </c>
      <c r="M205" s="21">
        <v>43327</v>
      </c>
      <c r="P205" s="9">
        <f t="shared" si="7"/>
        <v>43354</v>
      </c>
      <c r="Q205" s="21">
        <v>43334</v>
      </c>
      <c r="R205" t="s">
        <v>518</v>
      </c>
    </row>
    <row r="206" spans="1:18" x14ac:dyDescent="0.25">
      <c r="A206">
        <v>26629</v>
      </c>
      <c r="B206" s="16" t="s">
        <v>408</v>
      </c>
      <c r="C206" s="29" t="s">
        <v>409</v>
      </c>
      <c r="D206" t="s">
        <v>410</v>
      </c>
      <c r="E206" t="s">
        <v>60</v>
      </c>
      <c r="F206" t="s">
        <v>38</v>
      </c>
      <c r="G206" s="28">
        <v>43293</v>
      </c>
      <c r="H206">
        <v>5</v>
      </c>
      <c r="I206" s="7">
        <f t="shared" si="6"/>
        <v>65</v>
      </c>
      <c r="J206" s="21">
        <v>43321</v>
      </c>
      <c r="K206" s="28">
        <v>43328</v>
      </c>
      <c r="P206" s="9">
        <f t="shared" si="7"/>
        <v>43365</v>
      </c>
      <c r="Q206" s="21">
        <v>43334</v>
      </c>
      <c r="R206" t="s">
        <v>535</v>
      </c>
    </row>
    <row r="207" spans="1:18" x14ac:dyDescent="0.25">
      <c r="A207">
        <v>26638</v>
      </c>
      <c r="B207" s="16" t="s">
        <v>523</v>
      </c>
      <c r="C207" s="29" t="s">
        <v>522</v>
      </c>
      <c r="D207" t="s">
        <v>190</v>
      </c>
      <c r="E207" t="s">
        <v>43</v>
      </c>
      <c r="F207" t="s">
        <v>23</v>
      </c>
      <c r="G207" s="28">
        <v>43301</v>
      </c>
      <c r="H207">
        <v>5</v>
      </c>
      <c r="I207" s="7">
        <f t="shared" si="6"/>
        <v>65</v>
      </c>
      <c r="P207" s="9">
        <f t="shared" si="7"/>
        <v>43366</v>
      </c>
      <c r="Q207" s="21">
        <v>43314</v>
      </c>
      <c r="R207" t="s">
        <v>524</v>
      </c>
    </row>
    <row r="208" spans="1:18" x14ac:dyDescent="0.25">
      <c r="A208">
        <v>26648</v>
      </c>
      <c r="B208" s="16" t="s">
        <v>525</v>
      </c>
      <c r="C208" s="29" t="s">
        <v>526</v>
      </c>
      <c r="D208" t="s">
        <v>539</v>
      </c>
      <c r="E208" t="s">
        <v>43</v>
      </c>
      <c r="F208" t="s">
        <v>23</v>
      </c>
      <c r="G208" s="28">
        <v>43312</v>
      </c>
      <c r="H208">
        <v>5</v>
      </c>
      <c r="I208" s="7">
        <f t="shared" si="6"/>
        <v>65</v>
      </c>
      <c r="P208" s="9">
        <f t="shared" si="7"/>
        <v>43377</v>
      </c>
      <c r="Q208" s="21">
        <v>43350</v>
      </c>
      <c r="R208" t="s">
        <v>547</v>
      </c>
    </row>
    <row r="209" spans="1:18" x14ac:dyDescent="0.25">
      <c r="A209">
        <v>255426</v>
      </c>
      <c r="B209" s="16" t="s">
        <v>146</v>
      </c>
      <c r="C209" s="29" t="s">
        <v>527</v>
      </c>
      <c r="D209" t="s">
        <v>47</v>
      </c>
      <c r="E209" t="s">
        <v>22</v>
      </c>
      <c r="F209" t="s">
        <v>23</v>
      </c>
      <c r="G209" s="28">
        <v>43319</v>
      </c>
      <c r="H209">
        <v>8</v>
      </c>
      <c r="I209" s="7">
        <f t="shared" si="6"/>
        <v>65</v>
      </c>
      <c r="P209" s="9">
        <f t="shared" si="7"/>
        <v>43384</v>
      </c>
      <c r="Q209" s="21">
        <v>43361</v>
      </c>
      <c r="R209" t="s">
        <v>530</v>
      </c>
    </row>
    <row r="210" spans="1:18" x14ac:dyDescent="0.25">
      <c r="A210">
        <v>26669</v>
      </c>
      <c r="B210" s="16" t="s">
        <v>529</v>
      </c>
      <c r="C210" s="29" t="s">
        <v>532</v>
      </c>
      <c r="D210" t="s">
        <v>228</v>
      </c>
      <c r="E210" t="s">
        <v>31</v>
      </c>
      <c r="F210" t="s">
        <v>38</v>
      </c>
      <c r="G210" s="28">
        <v>43329</v>
      </c>
      <c r="H210">
        <v>5</v>
      </c>
      <c r="I210" s="7">
        <f t="shared" si="6"/>
        <v>65</v>
      </c>
      <c r="P210" s="9">
        <f t="shared" si="7"/>
        <v>43394</v>
      </c>
      <c r="Q210" s="21">
        <v>43371</v>
      </c>
      <c r="R210" t="s">
        <v>531</v>
      </c>
    </row>
    <row r="211" spans="1:18" x14ac:dyDescent="0.25">
      <c r="A211">
        <v>26666</v>
      </c>
      <c r="B211" s="16" t="s">
        <v>533</v>
      </c>
      <c r="C211" s="29" t="s">
        <v>534</v>
      </c>
      <c r="D211" t="s">
        <v>77</v>
      </c>
      <c r="E211" t="s">
        <v>43</v>
      </c>
      <c r="F211" t="s">
        <v>23</v>
      </c>
      <c r="G211" s="28">
        <v>43326</v>
      </c>
      <c r="H211">
        <v>5</v>
      </c>
      <c r="I211" s="7">
        <f t="shared" si="6"/>
        <v>65</v>
      </c>
      <c r="P211" s="9">
        <f t="shared" si="7"/>
        <v>43391</v>
      </c>
      <c r="Q211" s="21">
        <v>43350</v>
      </c>
      <c r="R211" t="s">
        <v>548</v>
      </c>
    </row>
    <row r="212" spans="1:18" x14ac:dyDescent="0.25">
      <c r="A212">
        <v>26682</v>
      </c>
      <c r="B212" s="16" t="s">
        <v>536</v>
      </c>
      <c r="C212" s="29" t="s">
        <v>537</v>
      </c>
      <c r="D212" t="s">
        <v>70</v>
      </c>
      <c r="E212" t="s">
        <v>43</v>
      </c>
      <c r="F212" t="s">
        <v>23</v>
      </c>
      <c r="G212" s="28">
        <v>43347</v>
      </c>
      <c r="H212">
        <v>11</v>
      </c>
      <c r="I212" s="7">
        <f t="shared" si="6"/>
        <v>152</v>
      </c>
      <c r="P212" s="9">
        <f t="shared" si="7"/>
        <v>43499</v>
      </c>
      <c r="Q212" s="21">
        <v>43488</v>
      </c>
      <c r="R212" t="s">
        <v>546</v>
      </c>
    </row>
    <row r="213" spans="1:18" x14ac:dyDescent="0.25">
      <c r="A213">
        <v>26690</v>
      </c>
      <c r="B213" s="16" t="s">
        <v>538</v>
      </c>
      <c r="C213" s="29" t="s">
        <v>540</v>
      </c>
      <c r="D213" t="s">
        <v>190</v>
      </c>
      <c r="E213" t="s">
        <v>43</v>
      </c>
      <c r="F213" t="s">
        <v>23</v>
      </c>
      <c r="G213" s="28">
        <v>43347</v>
      </c>
      <c r="H213">
        <v>5</v>
      </c>
      <c r="I213" s="7">
        <f t="shared" si="6"/>
        <v>65</v>
      </c>
      <c r="P213" s="9">
        <f t="shared" si="7"/>
        <v>43412</v>
      </c>
      <c r="Q213" s="21">
        <v>43385</v>
      </c>
      <c r="R213" t="s">
        <v>545</v>
      </c>
    </row>
    <row r="214" spans="1:18" x14ac:dyDescent="0.25">
      <c r="A214">
        <v>26700</v>
      </c>
      <c r="B214" s="16" t="s">
        <v>541</v>
      </c>
      <c r="C214" s="29" t="s">
        <v>542</v>
      </c>
      <c r="D214" t="s">
        <v>77</v>
      </c>
      <c r="E214" t="s">
        <v>43</v>
      </c>
      <c r="F214" t="s">
        <v>23</v>
      </c>
      <c r="G214" s="28">
        <v>43348</v>
      </c>
      <c r="H214">
        <v>4</v>
      </c>
      <c r="I214" s="7">
        <f t="shared" si="6"/>
        <v>45</v>
      </c>
      <c r="P214" s="9">
        <f t="shared" si="7"/>
        <v>43393</v>
      </c>
      <c r="Q214" s="21">
        <v>43371</v>
      </c>
      <c r="R214" t="s">
        <v>555</v>
      </c>
    </row>
    <row r="215" spans="1:18" x14ac:dyDescent="0.25">
      <c r="A215">
        <v>26692</v>
      </c>
      <c r="B215" s="16" t="s">
        <v>543</v>
      </c>
      <c r="C215" s="29" t="s">
        <v>544</v>
      </c>
      <c r="D215" t="s">
        <v>47</v>
      </c>
      <c r="E215" t="s">
        <v>22</v>
      </c>
      <c r="F215" t="s">
        <v>23</v>
      </c>
      <c r="G215" s="28">
        <v>43356</v>
      </c>
      <c r="H215">
        <v>5</v>
      </c>
      <c r="I215" s="7">
        <f t="shared" si="6"/>
        <v>65</v>
      </c>
      <c r="P215" s="9">
        <f t="shared" si="7"/>
        <v>43421</v>
      </c>
      <c r="Q215" s="21">
        <v>43413</v>
      </c>
      <c r="R215" t="s">
        <v>566</v>
      </c>
    </row>
    <row r="216" spans="1:18" x14ac:dyDescent="0.25">
      <c r="A216">
        <v>26709</v>
      </c>
      <c r="B216" s="16" t="s">
        <v>549</v>
      </c>
      <c r="C216" s="29" t="s">
        <v>550</v>
      </c>
      <c r="D216" t="s">
        <v>55</v>
      </c>
      <c r="E216" t="s">
        <v>31</v>
      </c>
      <c r="F216" t="s">
        <v>23</v>
      </c>
      <c r="G216" s="28">
        <v>43357</v>
      </c>
      <c r="H216">
        <v>4</v>
      </c>
      <c r="I216" s="7">
        <f t="shared" si="6"/>
        <v>45</v>
      </c>
      <c r="P216" s="9">
        <f t="shared" si="7"/>
        <v>43402</v>
      </c>
      <c r="Q216" s="21">
        <v>43390</v>
      </c>
      <c r="R216" t="s">
        <v>557</v>
      </c>
    </row>
    <row r="217" spans="1:18" x14ac:dyDescent="0.25">
      <c r="A217">
        <v>274404</v>
      </c>
      <c r="B217" s="16" t="s">
        <v>551</v>
      </c>
      <c r="C217" s="29" t="s">
        <v>552</v>
      </c>
      <c r="D217" s="1" t="s">
        <v>90</v>
      </c>
      <c r="E217" t="s">
        <v>31</v>
      </c>
      <c r="F217" t="s">
        <v>38</v>
      </c>
      <c r="G217" s="28">
        <v>43361</v>
      </c>
      <c r="H217">
        <v>9</v>
      </c>
      <c r="I217" s="7">
        <f t="shared" si="6"/>
        <v>122</v>
      </c>
      <c r="P217" s="9">
        <f t="shared" si="7"/>
        <v>43483</v>
      </c>
      <c r="Q217" s="21">
        <v>43447</v>
      </c>
      <c r="R217" t="s">
        <v>556</v>
      </c>
    </row>
    <row r="218" spans="1:18" x14ac:dyDescent="0.25">
      <c r="A218">
        <v>26704</v>
      </c>
      <c r="B218" s="16" t="s">
        <v>553</v>
      </c>
      <c r="C218" s="29" t="s">
        <v>554</v>
      </c>
      <c r="D218" t="s">
        <v>199</v>
      </c>
      <c r="E218" t="s">
        <v>43</v>
      </c>
      <c r="F218" t="s">
        <v>23</v>
      </c>
      <c r="G218" s="28">
        <v>43361</v>
      </c>
      <c r="H218">
        <v>6</v>
      </c>
      <c r="I218" s="7">
        <f t="shared" si="6"/>
        <v>91</v>
      </c>
      <c r="P218" s="9">
        <f t="shared" si="7"/>
        <v>43452</v>
      </c>
      <c r="Q218" s="21">
        <v>43403</v>
      </c>
      <c r="R218" t="s">
        <v>556</v>
      </c>
    </row>
    <row r="219" spans="1:18" x14ac:dyDescent="0.25">
      <c r="A219">
        <v>26734</v>
      </c>
      <c r="B219" s="16" t="s">
        <v>558</v>
      </c>
      <c r="C219" s="29" t="s">
        <v>560</v>
      </c>
      <c r="D219" t="s">
        <v>90</v>
      </c>
      <c r="E219" t="s">
        <v>31</v>
      </c>
      <c r="F219" t="s">
        <v>23</v>
      </c>
      <c r="G219" s="28">
        <v>43369</v>
      </c>
      <c r="H219">
        <v>4</v>
      </c>
      <c r="I219" s="7">
        <f t="shared" si="6"/>
        <v>45</v>
      </c>
      <c r="P219" s="9">
        <f t="shared" si="7"/>
        <v>43414</v>
      </c>
      <c r="Q219" s="21">
        <v>43392</v>
      </c>
      <c r="R219" t="s">
        <v>567</v>
      </c>
    </row>
    <row r="220" spans="1:18" ht="15" customHeight="1" x14ac:dyDescent="0.25">
      <c r="A220">
        <v>255741</v>
      </c>
      <c r="B220" s="16" t="s">
        <v>568</v>
      </c>
      <c r="C220" s="29" t="s">
        <v>569</v>
      </c>
      <c r="D220" t="s">
        <v>26</v>
      </c>
      <c r="E220" t="s">
        <v>60</v>
      </c>
      <c r="F220" t="s">
        <v>23</v>
      </c>
      <c r="G220" s="28">
        <v>43370</v>
      </c>
      <c r="H220">
        <v>8</v>
      </c>
      <c r="I220" s="7">
        <f t="shared" si="6"/>
        <v>65</v>
      </c>
      <c r="J220" s="21">
        <v>43424</v>
      </c>
      <c r="K220" s="28">
        <v>43434</v>
      </c>
      <c r="P220" s="9">
        <f t="shared" si="7"/>
        <v>43445</v>
      </c>
      <c r="Q220" s="21">
        <v>43453</v>
      </c>
      <c r="R220" t="s">
        <v>630</v>
      </c>
    </row>
    <row r="221" spans="1:18" x14ac:dyDescent="0.25">
      <c r="A221">
        <v>26736</v>
      </c>
      <c r="B221" s="16" t="s">
        <v>559</v>
      </c>
      <c r="C221" s="29" t="s">
        <v>561</v>
      </c>
      <c r="D221" t="s">
        <v>56</v>
      </c>
      <c r="E221" t="s">
        <v>31</v>
      </c>
      <c r="F221" t="s">
        <v>23</v>
      </c>
      <c r="G221" s="28">
        <v>43371</v>
      </c>
      <c r="H221">
        <v>4</v>
      </c>
      <c r="I221" s="7">
        <f t="shared" si="6"/>
        <v>45</v>
      </c>
      <c r="P221" s="9">
        <f t="shared" si="7"/>
        <v>43416</v>
      </c>
      <c r="Q221" s="21">
        <v>43403</v>
      </c>
      <c r="R221" t="s">
        <v>570</v>
      </c>
    </row>
    <row r="222" spans="1:18" x14ac:dyDescent="0.25">
      <c r="A222">
        <v>26738</v>
      </c>
      <c r="B222" s="16" t="s">
        <v>562</v>
      </c>
      <c r="C222" s="29" t="s">
        <v>563</v>
      </c>
      <c r="D222" t="s">
        <v>77</v>
      </c>
      <c r="E222" t="s">
        <v>43</v>
      </c>
      <c r="F222" t="s">
        <v>23</v>
      </c>
      <c r="G222" s="28">
        <v>43375</v>
      </c>
      <c r="H222">
        <v>4</v>
      </c>
      <c r="I222" s="7">
        <f t="shared" ref="I222:I226" si="8">IF(OR(H222=1, H222=2, H222=3, H222=4), 45, IF(OR(H222=5, H222=7, H222=8), 65, IF(H222=6, 91, IF(H222=9, 122, IF(OR(H222=10, H222=11), 152, IF(OR(H222=12, H222=13, H222=14, H222=15), 183, ""))))))</f>
        <v>45</v>
      </c>
      <c r="P222" s="9">
        <f t="shared" ref="P222:P294" si="9" xml:space="preserve"> IF(O222&gt;N222, G222+I222+O222-N222+M222-L222+K222-J222, IF(N222&gt;O222, "Waiting for Information", IF(M222&gt;L222, G222+I222+M222-L222+K222-J222, IF(L222&gt;M222, "Waiting for Information", IF(K222&gt;J222, G222+I222+K222-J222, IF(J222&gt;K222, "Waiting for Information", IF(H222="", "", G222+I222)))))))</f>
        <v>43420</v>
      </c>
      <c r="Q222" s="21">
        <v>43397</v>
      </c>
      <c r="R222" t="s">
        <v>570</v>
      </c>
    </row>
    <row r="223" spans="1:18" x14ac:dyDescent="0.25">
      <c r="A223">
        <v>278859</v>
      </c>
      <c r="B223" s="16" t="s">
        <v>564</v>
      </c>
      <c r="C223" s="29" t="s">
        <v>565</v>
      </c>
      <c r="D223" t="s">
        <v>199</v>
      </c>
      <c r="E223" t="s">
        <v>43</v>
      </c>
      <c r="F223" t="s">
        <v>23</v>
      </c>
      <c r="G223" s="28">
        <v>43375</v>
      </c>
      <c r="H223">
        <v>11</v>
      </c>
      <c r="I223" s="7">
        <f t="shared" si="8"/>
        <v>152</v>
      </c>
      <c r="J223" s="21">
        <v>43452</v>
      </c>
      <c r="K223" s="28">
        <v>43483</v>
      </c>
      <c r="P223" s="9">
        <f t="shared" si="9"/>
        <v>43558</v>
      </c>
      <c r="Q223" s="21">
        <v>43552</v>
      </c>
      <c r="R223" t="s">
        <v>574</v>
      </c>
    </row>
    <row r="224" spans="1:18" x14ac:dyDescent="0.25">
      <c r="A224">
        <v>270867</v>
      </c>
      <c r="B224" s="16" t="s">
        <v>571</v>
      </c>
      <c r="C224" s="33" t="s">
        <v>572</v>
      </c>
      <c r="D224" t="s">
        <v>294</v>
      </c>
      <c r="E224" t="s">
        <v>22</v>
      </c>
      <c r="F224" t="s">
        <v>23</v>
      </c>
      <c r="G224" s="28">
        <v>43383</v>
      </c>
      <c r="H224">
        <v>9</v>
      </c>
      <c r="I224" s="7">
        <f t="shared" si="8"/>
        <v>122</v>
      </c>
      <c r="P224" s="9">
        <f t="shared" si="9"/>
        <v>43505</v>
      </c>
      <c r="Q224" s="21">
        <v>43481</v>
      </c>
      <c r="R224" t="s">
        <v>576</v>
      </c>
    </row>
    <row r="225" spans="1:18" x14ac:dyDescent="0.25">
      <c r="A225">
        <v>26748</v>
      </c>
      <c r="B225" s="16" t="s">
        <v>573</v>
      </c>
      <c r="C225" s="29">
        <v>77700181</v>
      </c>
      <c r="D225" t="s">
        <v>240</v>
      </c>
      <c r="E225" t="s">
        <v>31</v>
      </c>
      <c r="F225" t="s">
        <v>38</v>
      </c>
      <c r="G225" s="28">
        <v>43384</v>
      </c>
      <c r="H225">
        <v>4</v>
      </c>
      <c r="I225" s="7">
        <f t="shared" si="8"/>
        <v>45</v>
      </c>
      <c r="P225" s="9">
        <f t="shared" si="9"/>
        <v>43429</v>
      </c>
      <c r="Q225" s="21">
        <v>43412</v>
      </c>
      <c r="R225" t="s">
        <v>575</v>
      </c>
    </row>
    <row r="226" spans="1:18" x14ac:dyDescent="0.25">
      <c r="A226">
        <v>26773</v>
      </c>
      <c r="B226" s="16" t="s">
        <v>577</v>
      </c>
      <c r="C226" s="33">
        <v>6300111</v>
      </c>
      <c r="D226" t="s">
        <v>90</v>
      </c>
      <c r="E226" t="s">
        <v>31</v>
      </c>
      <c r="F226" t="s">
        <v>23</v>
      </c>
      <c r="G226" s="28">
        <v>43396</v>
      </c>
      <c r="H226">
        <v>5</v>
      </c>
      <c r="I226" s="7">
        <f t="shared" si="8"/>
        <v>65</v>
      </c>
      <c r="P226" s="9">
        <f t="shared" si="9"/>
        <v>43461</v>
      </c>
      <c r="Q226" s="21">
        <v>43432</v>
      </c>
      <c r="R226" t="s">
        <v>582</v>
      </c>
    </row>
    <row r="227" spans="1:18" x14ac:dyDescent="0.25">
      <c r="A227">
        <v>26767</v>
      </c>
      <c r="B227" s="16" t="s">
        <v>578</v>
      </c>
      <c r="C227" s="16">
        <v>77700182</v>
      </c>
      <c r="D227" t="s">
        <v>228</v>
      </c>
      <c r="E227" t="s">
        <v>31</v>
      </c>
      <c r="F227" t="s">
        <v>23</v>
      </c>
      <c r="G227" s="28">
        <v>43402</v>
      </c>
      <c r="H227">
        <v>4</v>
      </c>
      <c r="I227" s="7">
        <f t="shared" ref="I227:I336" si="10">IF(OR(H227=1, H227=2, H227=3, H227=4), 45, IF(OR(H227=5, H227=7, H227=8), 65, IF(H227=6, 91, IF(H227=9, 122, IF(OR(H227=10, H227=11), 152, IF(OR(H227=12, H227=13, H227=14, H227=15), 183, ""))))))</f>
        <v>45</v>
      </c>
      <c r="P227" s="9">
        <f t="shared" si="9"/>
        <v>43447</v>
      </c>
      <c r="Q227" s="21">
        <v>43447</v>
      </c>
      <c r="R227" t="s">
        <v>581</v>
      </c>
    </row>
    <row r="228" spans="1:18" x14ac:dyDescent="0.25">
      <c r="A228">
        <v>26785</v>
      </c>
      <c r="B228" s="16" t="s">
        <v>175</v>
      </c>
      <c r="C228" s="16">
        <v>24500008</v>
      </c>
      <c r="D228" t="s">
        <v>434</v>
      </c>
      <c r="E228" t="s">
        <v>22</v>
      </c>
      <c r="F228" t="s">
        <v>23</v>
      </c>
      <c r="G228" s="28">
        <v>43403</v>
      </c>
      <c r="H228">
        <v>7</v>
      </c>
      <c r="I228" s="7">
        <f t="shared" si="10"/>
        <v>65</v>
      </c>
      <c r="P228" s="9">
        <f t="shared" si="9"/>
        <v>43468</v>
      </c>
      <c r="Q228" s="21">
        <v>43438</v>
      </c>
      <c r="R228" t="s">
        <v>583</v>
      </c>
    </row>
    <row r="229" spans="1:18" x14ac:dyDescent="0.25">
      <c r="A229">
        <v>278213</v>
      </c>
      <c r="B229" s="16" t="s">
        <v>584</v>
      </c>
      <c r="C229" s="29" t="s">
        <v>585</v>
      </c>
      <c r="D229" t="s">
        <v>168</v>
      </c>
      <c r="E229" t="s">
        <v>60</v>
      </c>
      <c r="F229" t="s">
        <v>23</v>
      </c>
      <c r="G229" s="28">
        <v>43410</v>
      </c>
      <c r="H229">
        <v>11</v>
      </c>
      <c r="I229" s="7">
        <f t="shared" si="10"/>
        <v>152</v>
      </c>
      <c r="P229" s="9">
        <f xml:space="preserve"> IF(O229&gt;N229, G229+I229+O229-N229+M229-L229+K229-J229, IF(N229&gt;O229, "Waiting for Information", IF(M229&gt;L229, G229+I229+M229-L229+K229-J229, IF(L229&gt;M229, "Waiting for Information", IF(K229&gt;J229, G229+I229+K229-J229, IF(J229&gt;K229, "Waiting for Information", IF(H229="", "", G229+I229)))))))</f>
        <v>43562</v>
      </c>
      <c r="Q229" s="21">
        <v>43553</v>
      </c>
      <c r="R229" t="s">
        <v>586</v>
      </c>
    </row>
    <row r="230" spans="1:18" x14ac:dyDescent="0.25">
      <c r="A230">
        <v>26794</v>
      </c>
      <c r="B230" s="16" t="s">
        <v>579</v>
      </c>
      <c r="C230" s="16">
        <v>29900015</v>
      </c>
      <c r="D230" t="s">
        <v>190</v>
      </c>
      <c r="E230" t="s">
        <v>43</v>
      </c>
      <c r="F230" t="s">
        <v>23</v>
      </c>
      <c r="G230" s="28">
        <v>43409</v>
      </c>
      <c r="H230">
        <v>7</v>
      </c>
      <c r="I230" s="7">
        <f t="shared" si="10"/>
        <v>65</v>
      </c>
      <c r="P230" s="9">
        <f t="shared" si="9"/>
        <v>43474</v>
      </c>
      <c r="Q230" s="21">
        <v>43447</v>
      </c>
      <c r="R230" t="s">
        <v>590</v>
      </c>
    </row>
    <row r="231" spans="1:18" x14ac:dyDescent="0.25">
      <c r="A231">
        <v>26798</v>
      </c>
      <c r="B231" s="16" t="s">
        <v>580</v>
      </c>
      <c r="C231" s="16">
        <v>77700183</v>
      </c>
      <c r="D231" t="s">
        <v>56</v>
      </c>
      <c r="E231" t="s">
        <v>31</v>
      </c>
      <c r="F231" t="s">
        <v>23</v>
      </c>
      <c r="G231" s="28">
        <v>43406</v>
      </c>
      <c r="H231">
        <v>4</v>
      </c>
      <c r="I231" s="7">
        <f t="shared" ref="I231:I266" si="11">IF(OR(H231=1, H231=2, H231=3, H231=4), 45, IF(OR(H231=5, H231=7, H231=8), 65, IF(H231=6, 91, IF(H231=9, 122, IF(OR(H231=10, H231=11), 152, IF(OR(H231=12, H231=13, H231=14, H231=15), 183, ""))))))</f>
        <v>45</v>
      </c>
      <c r="P231" s="9">
        <f t="shared" si="9"/>
        <v>43451</v>
      </c>
      <c r="Q231" s="21">
        <v>43438</v>
      </c>
      <c r="R231" t="s">
        <v>591</v>
      </c>
    </row>
    <row r="232" spans="1:18" x14ac:dyDescent="0.25">
      <c r="A232">
        <v>296074</v>
      </c>
      <c r="B232" s="16" t="s">
        <v>587</v>
      </c>
      <c r="C232" s="16">
        <v>23700010</v>
      </c>
      <c r="D232" t="s">
        <v>378</v>
      </c>
      <c r="E232" t="s">
        <v>43</v>
      </c>
      <c r="F232" t="s">
        <v>23</v>
      </c>
      <c r="G232" s="28">
        <v>43419</v>
      </c>
      <c r="H232">
        <v>9</v>
      </c>
      <c r="I232" s="7">
        <f t="shared" si="10"/>
        <v>122</v>
      </c>
      <c r="J232" s="21">
        <v>43500</v>
      </c>
      <c r="K232" s="28">
        <v>43589</v>
      </c>
      <c r="P232" s="9">
        <f t="shared" si="9"/>
        <v>43630</v>
      </c>
      <c r="Q232" s="21">
        <v>43616</v>
      </c>
      <c r="R232" t="s">
        <v>597</v>
      </c>
    </row>
    <row r="233" spans="1:18" x14ac:dyDescent="0.25">
      <c r="A233">
        <v>278133</v>
      </c>
      <c r="B233" s="16" t="s">
        <v>589</v>
      </c>
      <c r="C233" s="16">
        <v>18500001</v>
      </c>
      <c r="D233" t="s">
        <v>204</v>
      </c>
      <c r="E233" t="s">
        <v>22</v>
      </c>
      <c r="F233" t="s">
        <v>23</v>
      </c>
      <c r="G233" s="28">
        <v>43432</v>
      </c>
      <c r="H233">
        <v>13</v>
      </c>
      <c r="I233" s="7">
        <f t="shared" si="11"/>
        <v>183</v>
      </c>
      <c r="J233" s="21">
        <v>43529</v>
      </c>
      <c r="K233" s="28">
        <v>43549</v>
      </c>
      <c r="L233" s="21">
        <v>43599</v>
      </c>
      <c r="M233" s="21">
        <v>43609</v>
      </c>
      <c r="P233" s="9">
        <f t="shared" si="9"/>
        <v>43645</v>
      </c>
      <c r="Q233" s="21">
        <v>43623</v>
      </c>
      <c r="R233" t="s">
        <v>595</v>
      </c>
    </row>
    <row r="234" spans="1:18" x14ac:dyDescent="0.25">
      <c r="A234">
        <v>26861</v>
      </c>
      <c r="B234" s="16" t="s">
        <v>592</v>
      </c>
      <c r="C234" s="16">
        <v>12100853</v>
      </c>
      <c r="D234" t="s">
        <v>70</v>
      </c>
      <c r="E234" t="s">
        <v>43</v>
      </c>
      <c r="F234" t="s">
        <v>23</v>
      </c>
      <c r="G234" s="28">
        <v>43424</v>
      </c>
      <c r="H234">
        <v>5</v>
      </c>
      <c r="I234" s="7">
        <f t="shared" si="10"/>
        <v>65</v>
      </c>
      <c r="P234" s="9">
        <f t="shared" si="9"/>
        <v>43489</v>
      </c>
      <c r="Q234" s="21">
        <v>43452</v>
      </c>
      <c r="R234" t="s">
        <v>596</v>
      </c>
    </row>
    <row r="235" spans="1:18" x14ac:dyDescent="0.25">
      <c r="A235">
        <v>40714</v>
      </c>
      <c r="B235" s="16" t="s">
        <v>241</v>
      </c>
      <c r="C235" s="16">
        <v>17900001</v>
      </c>
      <c r="D235" t="s">
        <v>47</v>
      </c>
      <c r="E235" t="s">
        <v>22</v>
      </c>
      <c r="F235" t="s">
        <v>23</v>
      </c>
      <c r="G235" s="28">
        <v>43433</v>
      </c>
      <c r="H235">
        <v>9</v>
      </c>
      <c r="I235" s="7">
        <f t="shared" si="11"/>
        <v>122</v>
      </c>
      <c r="P235" s="9">
        <f t="shared" si="9"/>
        <v>43555</v>
      </c>
      <c r="Q235" s="21">
        <v>43535</v>
      </c>
      <c r="R235" t="s">
        <v>594</v>
      </c>
    </row>
    <row r="236" spans="1:18" x14ac:dyDescent="0.25">
      <c r="A236">
        <v>26852</v>
      </c>
      <c r="B236" s="16" t="s">
        <v>593</v>
      </c>
      <c r="C236" s="16">
        <v>27900023</v>
      </c>
      <c r="D236" t="s">
        <v>190</v>
      </c>
      <c r="E236" t="s">
        <v>43</v>
      </c>
      <c r="F236" t="s">
        <v>38</v>
      </c>
      <c r="G236" s="28">
        <v>43448</v>
      </c>
      <c r="H236">
        <v>5</v>
      </c>
      <c r="I236" s="7">
        <f t="shared" si="10"/>
        <v>65</v>
      </c>
      <c r="P236" s="9">
        <f t="shared" si="9"/>
        <v>43513</v>
      </c>
      <c r="Q236" s="21">
        <v>43474</v>
      </c>
      <c r="R236" t="s">
        <v>600</v>
      </c>
    </row>
    <row r="237" spans="1:18" x14ac:dyDescent="0.25">
      <c r="A237">
        <v>313461</v>
      </c>
      <c r="B237" s="16" t="s">
        <v>598</v>
      </c>
      <c r="C237" s="16">
        <v>11500016</v>
      </c>
      <c r="D237" t="s">
        <v>599</v>
      </c>
      <c r="E237" t="s">
        <v>43</v>
      </c>
      <c r="F237" t="s">
        <v>23</v>
      </c>
      <c r="G237" s="28">
        <v>43453</v>
      </c>
      <c r="H237">
        <v>9</v>
      </c>
      <c r="I237" s="7">
        <f t="shared" si="11"/>
        <v>122</v>
      </c>
      <c r="P237" s="9">
        <f t="shared" si="9"/>
        <v>43575</v>
      </c>
      <c r="Q237" s="21">
        <v>43535</v>
      </c>
      <c r="R237" t="s">
        <v>601</v>
      </c>
    </row>
    <row r="238" spans="1:18" x14ac:dyDescent="0.25">
      <c r="A238">
        <v>26942</v>
      </c>
      <c r="B238" s="16" t="s">
        <v>602</v>
      </c>
      <c r="C238" s="16">
        <v>14700031</v>
      </c>
      <c r="D238" t="s">
        <v>56</v>
      </c>
      <c r="E238" t="s">
        <v>31</v>
      </c>
      <c r="F238" t="s">
        <v>23</v>
      </c>
      <c r="G238" s="28">
        <v>43509</v>
      </c>
      <c r="H238">
        <v>5</v>
      </c>
      <c r="I238" s="7">
        <f t="shared" si="10"/>
        <v>65</v>
      </c>
      <c r="P238" s="9">
        <f t="shared" si="9"/>
        <v>43574</v>
      </c>
      <c r="Q238" s="21">
        <v>43567</v>
      </c>
      <c r="R238" t="s">
        <v>603</v>
      </c>
    </row>
    <row r="239" spans="1:18" x14ac:dyDescent="0.25">
      <c r="A239">
        <v>26955</v>
      </c>
      <c r="B239" s="16" t="s">
        <v>604</v>
      </c>
      <c r="C239" s="16">
        <v>6300111</v>
      </c>
      <c r="D239" t="s">
        <v>90</v>
      </c>
      <c r="E239" t="s">
        <v>31</v>
      </c>
      <c r="F239" t="s">
        <v>23</v>
      </c>
      <c r="G239" s="28">
        <v>43516</v>
      </c>
      <c r="H239">
        <v>5</v>
      </c>
      <c r="I239" s="7">
        <f t="shared" si="11"/>
        <v>65</v>
      </c>
      <c r="P239" s="9">
        <f t="shared" si="9"/>
        <v>43581</v>
      </c>
      <c r="Q239" s="21">
        <v>43539</v>
      </c>
      <c r="R239" t="s">
        <v>607</v>
      </c>
    </row>
    <row r="240" spans="1:18" x14ac:dyDescent="0.25">
      <c r="A240">
        <v>26957</v>
      </c>
      <c r="B240" s="16" t="s">
        <v>133</v>
      </c>
      <c r="C240" s="16">
        <v>1300083</v>
      </c>
      <c r="D240" t="s">
        <v>28</v>
      </c>
      <c r="E240" t="s">
        <v>60</v>
      </c>
      <c r="F240" t="s">
        <v>23</v>
      </c>
      <c r="G240" s="28">
        <v>43522</v>
      </c>
      <c r="H240">
        <v>6</v>
      </c>
      <c r="I240" s="7">
        <f t="shared" ref="I240" si="12">IF(OR(H240=1, H240=2, H240=3, H240=4), 45, IF(OR(H240=5, H240=7, H240=8), 65, IF(H240=6, 91, IF(H240=9, 122, IF(OR(H240=10, H240=11), 152, IF(OR(H240=12, H240=13, H240=14, H240=15), 183, ""))))))</f>
        <v>91</v>
      </c>
      <c r="P240" s="9">
        <f t="shared" ref="P240" si="13" xml:space="preserve"> IF(O240&gt;N240, G240+I240+O240-N240+M240-L240+K240-J240, IF(N240&gt;O240, "Waiting for Information", IF(M240&gt;L240, G240+I240+M240-L240+K240-J240, IF(L240&gt;M240, "Waiting for Information", IF(K240&gt;J240, G240+I240+K240-J240, IF(J240&gt;K240, "Waiting for Information", IF(H240="", "", G240+I240)))))))</f>
        <v>43613</v>
      </c>
      <c r="Q240" s="21">
        <v>43591</v>
      </c>
      <c r="R240" t="s">
        <v>608</v>
      </c>
    </row>
    <row r="241" spans="1:18" x14ac:dyDescent="0.25">
      <c r="A241">
        <v>26964</v>
      </c>
      <c r="B241" s="16" t="s">
        <v>605</v>
      </c>
      <c r="C241" s="16">
        <v>77700186</v>
      </c>
      <c r="D241" t="s">
        <v>56</v>
      </c>
      <c r="E241" t="s">
        <v>31</v>
      </c>
      <c r="F241" t="s">
        <v>23</v>
      </c>
      <c r="G241" s="28">
        <v>43524</v>
      </c>
      <c r="H241">
        <v>3</v>
      </c>
      <c r="I241" s="7">
        <f t="shared" si="10"/>
        <v>45</v>
      </c>
      <c r="P241" s="9">
        <v>43569</v>
      </c>
      <c r="Q241" s="21">
        <v>43552</v>
      </c>
      <c r="R241" t="s">
        <v>610</v>
      </c>
    </row>
    <row r="242" spans="1:18" x14ac:dyDescent="0.25">
      <c r="A242">
        <v>26985</v>
      </c>
      <c r="B242" s="16" t="s">
        <v>611</v>
      </c>
      <c r="C242" s="16">
        <v>11900025</v>
      </c>
      <c r="D242" t="s">
        <v>84</v>
      </c>
      <c r="E242" t="s">
        <v>60</v>
      </c>
      <c r="F242" t="s">
        <v>23</v>
      </c>
      <c r="G242" s="28">
        <v>43528</v>
      </c>
      <c r="H242">
        <v>6</v>
      </c>
      <c r="I242" s="7">
        <f t="shared" si="10"/>
        <v>91</v>
      </c>
      <c r="P242" s="9">
        <f t="shared" si="9"/>
        <v>43619</v>
      </c>
      <c r="Q242" s="21">
        <v>43573</v>
      </c>
      <c r="R242" t="s">
        <v>614</v>
      </c>
    </row>
    <row r="243" spans="1:18" x14ac:dyDescent="0.25">
      <c r="A243">
        <v>26986</v>
      </c>
      <c r="B243" s="16" t="s">
        <v>187</v>
      </c>
      <c r="C243" s="16">
        <v>19500020</v>
      </c>
      <c r="D243" t="s">
        <v>84</v>
      </c>
      <c r="E243" t="s">
        <v>60</v>
      </c>
      <c r="F243" t="s">
        <v>23</v>
      </c>
      <c r="G243" s="28">
        <v>43528</v>
      </c>
      <c r="H243">
        <v>6</v>
      </c>
      <c r="I243" s="7">
        <f t="shared" si="10"/>
        <v>91</v>
      </c>
      <c r="P243" s="9">
        <f t="shared" si="9"/>
        <v>43619</v>
      </c>
      <c r="Q243" s="21">
        <v>43573</v>
      </c>
      <c r="R243" t="s">
        <v>616</v>
      </c>
    </row>
    <row r="244" spans="1:18" x14ac:dyDescent="0.25">
      <c r="A244">
        <v>26958</v>
      </c>
      <c r="B244" s="16" t="s">
        <v>589</v>
      </c>
      <c r="C244" s="16">
        <v>11500095</v>
      </c>
      <c r="D244" t="s">
        <v>606</v>
      </c>
      <c r="E244" t="s">
        <v>43</v>
      </c>
      <c r="F244" t="s">
        <v>23</v>
      </c>
      <c r="G244" s="28">
        <v>43525</v>
      </c>
      <c r="H244">
        <v>7</v>
      </c>
      <c r="I244" s="7">
        <f t="shared" si="11"/>
        <v>65</v>
      </c>
      <c r="J244" s="21"/>
      <c r="P244" s="9">
        <f t="shared" si="9"/>
        <v>43590</v>
      </c>
      <c r="Q244" s="21">
        <v>43580</v>
      </c>
      <c r="R244" t="s">
        <v>615</v>
      </c>
    </row>
    <row r="245" spans="1:18" x14ac:dyDescent="0.25">
      <c r="A245">
        <v>26984</v>
      </c>
      <c r="B245" s="16" t="s">
        <v>609</v>
      </c>
      <c r="C245" s="16">
        <v>31300072</v>
      </c>
      <c r="D245" t="s">
        <v>77</v>
      </c>
      <c r="E245" t="s">
        <v>43</v>
      </c>
      <c r="F245" t="s">
        <v>23</v>
      </c>
      <c r="G245" s="28">
        <v>43529</v>
      </c>
      <c r="H245">
        <v>5</v>
      </c>
      <c r="I245" s="7">
        <f t="shared" si="10"/>
        <v>65</v>
      </c>
      <c r="P245" s="9">
        <f t="shared" si="9"/>
        <v>43594</v>
      </c>
      <c r="Q245" s="21">
        <v>43573</v>
      </c>
      <c r="R245" t="s">
        <v>617</v>
      </c>
    </row>
    <row r="246" spans="1:18" x14ac:dyDescent="0.25">
      <c r="A246">
        <v>26959</v>
      </c>
      <c r="B246" s="16" t="s">
        <v>523</v>
      </c>
      <c r="C246" s="16">
        <v>6700252</v>
      </c>
      <c r="D246" t="s">
        <v>199</v>
      </c>
      <c r="E246" t="s">
        <v>43</v>
      </c>
      <c r="F246" t="s">
        <v>38</v>
      </c>
      <c r="G246" s="28">
        <v>43531</v>
      </c>
      <c r="H246">
        <v>5</v>
      </c>
      <c r="I246" s="7">
        <f t="shared" si="11"/>
        <v>65</v>
      </c>
      <c r="J246" s="21">
        <v>43567</v>
      </c>
      <c r="K246" s="28">
        <v>43598</v>
      </c>
      <c r="P246" s="9">
        <f t="shared" si="9"/>
        <v>43627</v>
      </c>
      <c r="Q246" s="21">
        <v>43616</v>
      </c>
      <c r="R246" t="s">
        <v>635</v>
      </c>
    </row>
    <row r="247" spans="1:18" x14ac:dyDescent="0.25">
      <c r="A247">
        <v>333909</v>
      </c>
      <c r="B247" s="16" t="s">
        <v>612</v>
      </c>
      <c r="C247" s="16">
        <v>12600012</v>
      </c>
      <c r="D247" t="s">
        <v>228</v>
      </c>
      <c r="E247" t="s">
        <v>31</v>
      </c>
      <c r="F247" t="s">
        <v>23</v>
      </c>
      <c r="G247" s="28">
        <v>43539</v>
      </c>
      <c r="H247">
        <v>9</v>
      </c>
      <c r="I247" s="7">
        <f t="shared" si="10"/>
        <v>122</v>
      </c>
      <c r="P247" s="9">
        <f t="shared" si="9"/>
        <v>43661</v>
      </c>
      <c r="Q247" s="21">
        <v>43616</v>
      </c>
      <c r="R247" t="s">
        <v>621</v>
      </c>
    </row>
    <row r="248" spans="1:18" x14ac:dyDescent="0.25">
      <c r="A248">
        <v>343417</v>
      </c>
      <c r="B248" t="s">
        <v>613</v>
      </c>
      <c r="C248" s="38">
        <v>17500035</v>
      </c>
      <c r="D248" t="s">
        <v>199</v>
      </c>
      <c r="E248" t="s">
        <v>43</v>
      </c>
      <c r="F248" t="s">
        <v>23</v>
      </c>
      <c r="G248" s="28">
        <v>43545</v>
      </c>
      <c r="H248">
        <v>12</v>
      </c>
      <c r="I248" s="7">
        <f t="shared" si="11"/>
        <v>183</v>
      </c>
      <c r="P248" s="9">
        <f xml:space="preserve"> IF(O248&gt;N248, G248+I248+O248-N248+M248-L248+K248-J248, IF(N248&gt;O248, "Waiting for Information", IF(M248&gt;L248, G248+I248+M248-L248+K248-J248, IF(L248&gt;M248, "Waiting for Information", IF(K248&gt;J248, G248+I248+K248-J248, IF(J248&gt;K248, "Waiting for Information", IF(H248="", "", G248+I248)))))))</f>
        <v>43728</v>
      </c>
      <c r="Q248" s="42">
        <v>43703</v>
      </c>
      <c r="R248" t="s">
        <v>624</v>
      </c>
    </row>
    <row r="249" spans="1:18" x14ac:dyDescent="0.25">
      <c r="A249">
        <v>27004</v>
      </c>
      <c r="B249" s="16" t="s">
        <v>618</v>
      </c>
      <c r="C249" s="16">
        <v>2100209</v>
      </c>
      <c r="D249" t="s">
        <v>55</v>
      </c>
      <c r="E249" t="s">
        <v>31</v>
      </c>
      <c r="F249" t="s">
        <v>23</v>
      </c>
      <c r="G249" s="35">
        <v>43544</v>
      </c>
      <c r="H249">
        <v>6</v>
      </c>
      <c r="I249" s="7">
        <f t="shared" si="10"/>
        <v>91</v>
      </c>
      <c r="J249" s="21">
        <v>43593</v>
      </c>
      <c r="K249" s="28">
        <v>43623</v>
      </c>
      <c r="P249" s="9">
        <f t="shared" si="9"/>
        <v>43665</v>
      </c>
      <c r="Q249" s="21">
        <v>43644</v>
      </c>
      <c r="R249" t="s">
        <v>620</v>
      </c>
    </row>
    <row r="250" spans="1:18" x14ac:dyDescent="0.25">
      <c r="A250">
        <v>27006</v>
      </c>
      <c r="B250" s="16" t="s">
        <v>619</v>
      </c>
      <c r="C250" s="16">
        <v>17500042</v>
      </c>
      <c r="D250" t="s">
        <v>56</v>
      </c>
      <c r="E250" t="s">
        <v>31</v>
      </c>
      <c r="F250" t="s">
        <v>23</v>
      </c>
      <c r="G250" s="28">
        <v>43544</v>
      </c>
      <c r="H250">
        <v>5</v>
      </c>
      <c r="I250" s="7">
        <f t="shared" si="11"/>
        <v>65</v>
      </c>
      <c r="P250" s="9">
        <f t="shared" si="9"/>
        <v>43609</v>
      </c>
      <c r="Q250" s="21">
        <v>43595</v>
      </c>
      <c r="R250" t="s">
        <v>622</v>
      </c>
    </row>
    <row r="251" spans="1:18" x14ac:dyDescent="0.25">
      <c r="A251">
        <v>27032</v>
      </c>
      <c r="B251" s="16" t="s">
        <v>631</v>
      </c>
      <c r="C251" s="16">
        <v>13900002</v>
      </c>
      <c r="D251" t="s">
        <v>28</v>
      </c>
      <c r="E251" t="s">
        <v>60</v>
      </c>
      <c r="F251" t="s">
        <v>23</v>
      </c>
      <c r="G251" s="28">
        <v>43573</v>
      </c>
      <c r="H251">
        <v>7</v>
      </c>
      <c r="I251" s="7">
        <f t="shared" si="11"/>
        <v>65</v>
      </c>
      <c r="J251" s="21">
        <v>43635</v>
      </c>
      <c r="K251" s="28">
        <v>43636</v>
      </c>
      <c r="P251" s="9">
        <f xml:space="preserve"> IF(O251&gt;N251, G251+I251+O251-N251+M251-L251+K251-J251, IF(N251&gt;O251, "Waiting for Information", IF(M251&gt;L251, G251+I251+M251-L251+K251-J251, IF(L251&gt;M251, "Waiting for Information", IF(K251&gt;J251, G251+I251+K251-J251, IF(J251&gt;K251, "Waiting for Information", IF(H251="", "", G251+I251)))))))</f>
        <v>43639</v>
      </c>
      <c r="Q251" s="21">
        <v>43644</v>
      </c>
      <c r="R251" t="s">
        <v>649</v>
      </c>
    </row>
    <row r="252" spans="1:18" x14ac:dyDescent="0.25">
      <c r="A252">
        <v>27036</v>
      </c>
      <c r="B252" s="16" t="s">
        <v>413</v>
      </c>
      <c r="C252" s="16">
        <v>9700091</v>
      </c>
      <c r="D252" t="s">
        <v>168</v>
      </c>
      <c r="E252" t="s">
        <v>60</v>
      </c>
      <c r="F252" t="s">
        <v>23</v>
      </c>
      <c r="G252" s="28">
        <v>43579</v>
      </c>
      <c r="H252">
        <v>5</v>
      </c>
      <c r="I252" s="7">
        <f t="shared" si="11"/>
        <v>65</v>
      </c>
      <c r="J252" s="21">
        <v>43621</v>
      </c>
      <c r="K252" s="28">
        <v>43629</v>
      </c>
      <c r="P252" s="9">
        <f t="shared" si="9"/>
        <v>43652</v>
      </c>
      <c r="Q252" s="21">
        <v>43644</v>
      </c>
      <c r="R252" t="s">
        <v>650</v>
      </c>
    </row>
    <row r="253" spans="1:18" x14ac:dyDescent="0.25">
      <c r="A253">
        <v>27035</v>
      </c>
      <c r="B253" s="16" t="s">
        <v>623</v>
      </c>
      <c r="C253" s="16">
        <v>12900025</v>
      </c>
      <c r="D253" t="s">
        <v>378</v>
      </c>
      <c r="E253" t="s">
        <v>43</v>
      </c>
      <c r="F253" t="s">
        <v>23</v>
      </c>
      <c r="G253" s="28">
        <v>43579</v>
      </c>
      <c r="H253">
        <v>5</v>
      </c>
      <c r="I253" s="7">
        <f t="shared" si="10"/>
        <v>65</v>
      </c>
      <c r="P253" s="9">
        <f t="shared" si="9"/>
        <v>43644</v>
      </c>
      <c r="Q253" s="21">
        <v>43627</v>
      </c>
      <c r="R253" t="s">
        <v>627</v>
      </c>
    </row>
    <row r="254" spans="1:18" x14ac:dyDescent="0.25">
      <c r="A254">
        <v>27059</v>
      </c>
      <c r="B254" s="16" t="s">
        <v>625</v>
      </c>
      <c r="C254" s="16">
        <v>8300007</v>
      </c>
      <c r="D254" t="s">
        <v>599</v>
      </c>
      <c r="E254" t="s">
        <v>43</v>
      </c>
      <c r="F254" t="s">
        <v>23</v>
      </c>
      <c r="G254" s="28">
        <v>43585</v>
      </c>
      <c r="H254">
        <v>5</v>
      </c>
      <c r="I254" s="7">
        <f t="shared" si="11"/>
        <v>65</v>
      </c>
      <c r="P254" s="9">
        <f t="shared" si="9"/>
        <v>43650</v>
      </c>
      <c r="Q254" s="21">
        <v>43595</v>
      </c>
      <c r="R254" t="s">
        <v>626</v>
      </c>
    </row>
    <row r="255" spans="1:18" x14ac:dyDescent="0.25">
      <c r="A255">
        <v>27064</v>
      </c>
      <c r="B255" s="16" t="s">
        <v>628</v>
      </c>
      <c r="C255" s="16">
        <v>16900004</v>
      </c>
      <c r="D255" t="s">
        <v>55</v>
      </c>
      <c r="E255" t="s">
        <v>31</v>
      </c>
      <c r="F255" t="s">
        <v>23</v>
      </c>
      <c r="G255" s="28">
        <v>43601</v>
      </c>
      <c r="H255">
        <v>5</v>
      </c>
      <c r="I255" s="7">
        <f t="shared" si="10"/>
        <v>65</v>
      </c>
      <c r="J255" s="21">
        <v>43627</v>
      </c>
      <c r="K255" s="28">
        <v>43629</v>
      </c>
      <c r="P255" s="9">
        <f t="shared" si="9"/>
        <v>43668</v>
      </c>
      <c r="Q255" s="21">
        <v>43642</v>
      </c>
      <c r="R255" t="s">
        <v>632</v>
      </c>
    </row>
    <row r="256" spans="1:18" x14ac:dyDescent="0.25">
      <c r="A256">
        <v>27070</v>
      </c>
      <c r="B256" s="16" t="s">
        <v>629</v>
      </c>
      <c r="C256" s="16">
        <v>31300166</v>
      </c>
      <c r="D256" t="s">
        <v>47</v>
      </c>
      <c r="E256" t="s">
        <v>22</v>
      </c>
      <c r="F256" t="s">
        <v>23</v>
      </c>
      <c r="G256" s="28">
        <v>43594</v>
      </c>
      <c r="H256">
        <v>5</v>
      </c>
      <c r="I256" s="7">
        <f t="shared" si="11"/>
        <v>65</v>
      </c>
      <c r="J256" s="21">
        <v>43647</v>
      </c>
      <c r="K256" s="28">
        <v>43664</v>
      </c>
      <c r="L256" s="21">
        <v>43668</v>
      </c>
      <c r="M256" s="21">
        <v>43670</v>
      </c>
      <c r="P256" s="9">
        <f t="shared" si="9"/>
        <v>43678</v>
      </c>
      <c r="Q256" s="21">
        <v>43683</v>
      </c>
      <c r="R256" t="s">
        <v>634</v>
      </c>
    </row>
    <row r="257" spans="1:18" x14ac:dyDescent="0.25">
      <c r="A257">
        <v>343540</v>
      </c>
      <c r="B257" s="16" t="s">
        <v>633</v>
      </c>
      <c r="C257" s="16">
        <v>21300034</v>
      </c>
      <c r="D257" t="s">
        <v>168</v>
      </c>
      <c r="E257" t="s">
        <v>60</v>
      </c>
      <c r="F257" t="s">
        <v>23</v>
      </c>
      <c r="G257" s="28">
        <v>43601</v>
      </c>
      <c r="H257">
        <v>13</v>
      </c>
      <c r="I257" s="7">
        <f t="shared" si="10"/>
        <v>183</v>
      </c>
      <c r="P257" s="9">
        <f xml:space="preserve"> IF(O257&gt;N257, G257+I257+O257-N257+M257-L257+K257-J257, IF(N257&gt;O257, "Waiting for Information", IF(M257&gt;L257, G257+I257+M257-L257+K257-J257, IF(L257&gt;M257, "Waiting for Information", IF(K257&gt;J257, G257+I257+K257-J257, IF(J257&gt;K257, "Waiting for Information", IF(H257="", "", G257+I257)))))))</f>
        <v>43784</v>
      </c>
      <c r="R257" t="s">
        <v>651</v>
      </c>
    </row>
    <row r="258" spans="1:18" x14ac:dyDescent="0.25">
      <c r="A258">
        <v>351504</v>
      </c>
      <c r="B258" s="16" t="s">
        <v>636</v>
      </c>
      <c r="C258" s="16">
        <v>8700037</v>
      </c>
      <c r="D258" t="s">
        <v>56</v>
      </c>
      <c r="E258" t="s">
        <v>31</v>
      </c>
      <c r="F258" t="s">
        <v>23</v>
      </c>
      <c r="G258" s="28">
        <v>43609</v>
      </c>
      <c r="H258">
        <v>8</v>
      </c>
      <c r="I258" s="7">
        <f t="shared" si="11"/>
        <v>65</v>
      </c>
      <c r="P258" s="9">
        <f t="shared" si="9"/>
        <v>43674</v>
      </c>
      <c r="Q258" s="21">
        <v>43713</v>
      </c>
      <c r="R258" t="s">
        <v>637</v>
      </c>
    </row>
    <row r="259" spans="1:18" x14ac:dyDescent="0.25">
      <c r="A259">
        <v>27116</v>
      </c>
      <c r="B259" s="16" t="s">
        <v>638</v>
      </c>
      <c r="C259" s="16">
        <v>15700065</v>
      </c>
      <c r="D259" t="s">
        <v>639</v>
      </c>
      <c r="E259" t="s">
        <v>22</v>
      </c>
      <c r="F259" t="s">
        <v>23</v>
      </c>
      <c r="G259" s="28">
        <v>43633</v>
      </c>
      <c r="H259">
        <v>6</v>
      </c>
      <c r="I259" s="7">
        <f t="shared" si="10"/>
        <v>91</v>
      </c>
      <c r="J259" s="21">
        <v>43642</v>
      </c>
      <c r="K259" s="28">
        <v>43714</v>
      </c>
      <c r="L259" s="21">
        <v>43726</v>
      </c>
      <c r="M259" s="21">
        <v>43742</v>
      </c>
      <c r="P259" s="9">
        <f t="shared" si="9"/>
        <v>43812</v>
      </c>
      <c r="Q259" s="21">
        <v>43768</v>
      </c>
      <c r="R259" t="s">
        <v>672</v>
      </c>
    </row>
    <row r="260" spans="1:18" x14ac:dyDescent="0.25">
      <c r="A260">
        <v>27118</v>
      </c>
      <c r="B260" s="16" t="s">
        <v>623</v>
      </c>
      <c r="C260" s="16">
        <v>12900025</v>
      </c>
      <c r="D260" t="s">
        <v>378</v>
      </c>
      <c r="E260" t="s">
        <v>43</v>
      </c>
      <c r="F260" t="s">
        <v>23</v>
      </c>
      <c r="G260" s="28">
        <v>43636</v>
      </c>
      <c r="H260">
        <v>5</v>
      </c>
      <c r="I260" s="7">
        <f t="shared" si="11"/>
        <v>65</v>
      </c>
      <c r="P260" s="9">
        <f t="shared" si="9"/>
        <v>43701</v>
      </c>
      <c r="Q260" s="21">
        <v>43654</v>
      </c>
      <c r="R260" t="s">
        <v>644</v>
      </c>
    </row>
    <row r="261" spans="1:18" x14ac:dyDescent="0.25">
      <c r="A261">
        <v>27119</v>
      </c>
      <c r="B261" s="16" t="s">
        <v>641</v>
      </c>
      <c r="C261" s="16">
        <v>13500338</v>
      </c>
      <c r="D261" t="s">
        <v>77</v>
      </c>
      <c r="E261" t="s">
        <v>43</v>
      </c>
      <c r="F261" t="s">
        <v>23</v>
      </c>
      <c r="G261" s="28">
        <v>43634</v>
      </c>
      <c r="H261">
        <v>4</v>
      </c>
      <c r="I261" s="7">
        <f t="shared" si="11"/>
        <v>45</v>
      </c>
      <c r="P261" s="9">
        <f t="shared" si="9"/>
        <v>43679</v>
      </c>
      <c r="Q261" s="21">
        <v>43671</v>
      </c>
      <c r="R261" t="s">
        <v>645</v>
      </c>
    </row>
    <row r="262" spans="1:18" x14ac:dyDescent="0.25">
      <c r="A262">
        <v>329876</v>
      </c>
      <c r="B262" s="39" t="s">
        <v>642</v>
      </c>
      <c r="C262" s="16">
        <v>28500032</v>
      </c>
      <c r="D262" t="s">
        <v>234</v>
      </c>
      <c r="E262" t="s">
        <v>43</v>
      </c>
      <c r="F262" t="s">
        <v>23</v>
      </c>
      <c r="G262" s="28">
        <v>43636</v>
      </c>
      <c r="H262">
        <v>9</v>
      </c>
      <c r="I262" s="7">
        <f t="shared" si="11"/>
        <v>122</v>
      </c>
      <c r="P262" s="9">
        <f t="shared" si="9"/>
        <v>43758</v>
      </c>
      <c r="Q262" s="21">
        <v>43748</v>
      </c>
      <c r="R262" t="s">
        <v>666</v>
      </c>
    </row>
    <row r="263" spans="1:18" x14ac:dyDescent="0.25">
      <c r="A263">
        <v>27122</v>
      </c>
      <c r="B263" s="16" t="s">
        <v>643</v>
      </c>
      <c r="C263" s="16">
        <v>8900215</v>
      </c>
      <c r="D263" t="s">
        <v>599</v>
      </c>
      <c r="E263" t="s">
        <v>43</v>
      </c>
      <c r="F263" t="s">
        <v>640</v>
      </c>
      <c r="G263" s="28">
        <v>43635</v>
      </c>
      <c r="H263">
        <v>5</v>
      </c>
      <c r="I263" s="7">
        <f t="shared" si="11"/>
        <v>65</v>
      </c>
      <c r="P263" s="9">
        <f t="shared" si="9"/>
        <v>43700</v>
      </c>
      <c r="Q263" s="21">
        <v>43649</v>
      </c>
      <c r="R263" t="s">
        <v>648</v>
      </c>
    </row>
    <row r="264" spans="1:18" x14ac:dyDescent="0.25">
      <c r="A264">
        <v>27091</v>
      </c>
      <c r="B264" s="16" t="s">
        <v>280</v>
      </c>
      <c r="C264" s="16">
        <v>8900026</v>
      </c>
      <c r="D264" t="s">
        <v>228</v>
      </c>
      <c r="E264" t="s">
        <v>31</v>
      </c>
      <c r="F264" t="s">
        <v>38</v>
      </c>
      <c r="G264" s="28">
        <v>43608</v>
      </c>
      <c r="H264">
        <v>5</v>
      </c>
      <c r="I264" s="7">
        <f t="shared" si="11"/>
        <v>65</v>
      </c>
      <c r="P264" s="9">
        <f t="shared" si="9"/>
        <v>43673</v>
      </c>
      <c r="Q264" s="21">
        <v>43649</v>
      </c>
      <c r="R264" t="s">
        <v>637</v>
      </c>
    </row>
    <row r="265" spans="1:18" x14ac:dyDescent="0.25">
      <c r="A265">
        <v>27127</v>
      </c>
      <c r="B265" s="16" t="s">
        <v>652</v>
      </c>
      <c r="C265" s="16">
        <v>6300150</v>
      </c>
      <c r="D265" t="s">
        <v>410</v>
      </c>
      <c r="E265" t="s">
        <v>676</v>
      </c>
      <c r="F265" t="s">
        <v>23</v>
      </c>
      <c r="G265" s="28">
        <v>43642</v>
      </c>
      <c r="H265">
        <v>5</v>
      </c>
      <c r="I265" s="7">
        <f t="shared" si="11"/>
        <v>65</v>
      </c>
      <c r="J265" s="21">
        <v>43661</v>
      </c>
      <c r="K265" s="28">
        <v>43672</v>
      </c>
      <c r="P265" s="9">
        <f xml:space="preserve"> IF(O265&gt;N265, G265+I265+O265-N265+M265-L265+K265-J265, IF(N265&gt;O265, "Waiting for Information", IF(M265&gt;L265, G265+I265+M265-L265+K265-J265, IF(L265&gt;M265, "Waiting for Information", IF(K265&gt;J265, G265+I265+K265-J265, IF(J265&gt;K265, "Waiting for Information", IF(H265="", "", G265+I265)))))))</f>
        <v>43718</v>
      </c>
      <c r="Q265" s="21">
        <v>43691</v>
      </c>
      <c r="R265" t="s">
        <v>653</v>
      </c>
    </row>
    <row r="266" spans="1:18" x14ac:dyDescent="0.25">
      <c r="A266">
        <v>292241</v>
      </c>
      <c r="B266" s="16" t="s">
        <v>646</v>
      </c>
      <c r="C266" s="16">
        <v>29300007</v>
      </c>
      <c r="D266" t="s">
        <v>378</v>
      </c>
      <c r="E266" t="s">
        <v>43</v>
      </c>
      <c r="F266" t="s">
        <v>23</v>
      </c>
      <c r="G266" s="28">
        <v>43663</v>
      </c>
      <c r="H266">
        <v>11</v>
      </c>
      <c r="I266" s="7">
        <f t="shared" si="11"/>
        <v>152</v>
      </c>
      <c r="P266" s="9">
        <f xml:space="preserve"> IF(O266&gt;N266, G266+I266+O266-N266+M266-L266+K266-J266, IF(N266&gt;O266, "Waiting for Information", IF(M266&gt;L266, G266+I266+M266-L266+K266-J266, IF(L266&gt;M266, "Waiting for Information", IF(K266&gt;J266, G266+I266+K266-J266, IF(J266&gt;K266, "Waiting for Information", IF(H266="", "", G266+I266)))))))</f>
        <v>43815</v>
      </c>
      <c r="Q266" s="40"/>
      <c r="R266" t="s">
        <v>647</v>
      </c>
    </row>
    <row r="267" spans="1:18" x14ac:dyDescent="0.25">
      <c r="A267">
        <v>27124</v>
      </c>
      <c r="B267" s="16" t="s">
        <v>654</v>
      </c>
      <c r="C267" s="16"/>
      <c r="D267" t="s">
        <v>228</v>
      </c>
      <c r="E267" t="s">
        <v>31</v>
      </c>
      <c r="F267" t="s">
        <v>23</v>
      </c>
      <c r="G267" s="28">
        <v>43636</v>
      </c>
      <c r="H267">
        <v>5</v>
      </c>
      <c r="I267" s="7">
        <v>65</v>
      </c>
      <c r="P267" s="9">
        <f t="shared" si="9"/>
        <v>43701</v>
      </c>
      <c r="Q267" s="21">
        <v>43705</v>
      </c>
      <c r="R267" t="s">
        <v>655</v>
      </c>
    </row>
    <row r="268" spans="1:18" ht="30" x14ac:dyDescent="0.25">
      <c r="A268">
        <v>27153</v>
      </c>
      <c r="B268" s="16" t="s">
        <v>656</v>
      </c>
      <c r="C268" s="41" t="s">
        <v>657</v>
      </c>
      <c r="D268" t="s">
        <v>289</v>
      </c>
      <c r="E268" t="s">
        <v>22</v>
      </c>
      <c r="F268" t="s">
        <v>23</v>
      </c>
      <c r="G268" s="28">
        <v>43683</v>
      </c>
      <c r="H268">
        <v>5</v>
      </c>
      <c r="I268" s="7">
        <f t="shared" ref="I268:I277" si="14">IF(OR(H268=1, H268=2, H268=3, H268=4), 45, IF(OR(H268=5, H268=7, H268=8), 65, IF(H268=6, 91, IF(H268=9, 122, IF(OR(H268=10, H268=11), 152, IF(OR(H268=12, H268=13, H268=14, H268=15), 183, ""))))))</f>
        <v>65</v>
      </c>
      <c r="J268" s="21">
        <v>43698</v>
      </c>
      <c r="P268" s="9" t="str">
        <f xml:space="preserve"> IF(O268&gt;N268, G268+I268+O268-N268+M268-L268+K268-J268, IF(N268&gt;O268, "Waiting for Information", IF(M268&gt;L268, G268+I268+M268-L268+K268-J268, IF(L268&gt;M268, "Waiting for Information", IF(K268&gt;J268, G268+I268+K268-J268, IF(J268&gt;K268, "Waiting for Information", IF(H268="", "", G268+I268)))))))</f>
        <v>Waiting for Information</v>
      </c>
      <c r="R268" t="s">
        <v>673</v>
      </c>
    </row>
    <row r="269" spans="1:18" x14ac:dyDescent="0.25">
      <c r="A269">
        <v>27166</v>
      </c>
      <c r="B269" s="16" t="s">
        <v>658</v>
      </c>
      <c r="C269" s="41" t="s">
        <v>659</v>
      </c>
      <c r="D269" t="s">
        <v>199</v>
      </c>
      <c r="E269" t="s">
        <v>43</v>
      </c>
      <c r="F269" t="s">
        <v>23</v>
      </c>
      <c r="G269" s="28">
        <v>43684</v>
      </c>
      <c r="H269">
        <v>5</v>
      </c>
      <c r="I269" s="7">
        <f t="shared" si="14"/>
        <v>65</v>
      </c>
      <c r="P269" s="9">
        <f t="shared" si="9"/>
        <v>43749</v>
      </c>
      <c r="Q269" s="21">
        <v>43732</v>
      </c>
      <c r="R269" t="s">
        <v>667</v>
      </c>
    </row>
    <row r="270" spans="1:18" x14ac:dyDescent="0.25">
      <c r="A270">
        <v>401194</v>
      </c>
      <c r="B270" s="16" t="s">
        <v>660</v>
      </c>
      <c r="C270" s="41" t="s">
        <v>661</v>
      </c>
      <c r="D270" t="s">
        <v>47</v>
      </c>
      <c r="E270" t="s">
        <v>22</v>
      </c>
      <c r="F270" t="s">
        <v>23</v>
      </c>
      <c r="G270" s="28">
        <v>43691</v>
      </c>
      <c r="H270">
        <v>8</v>
      </c>
      <c r="I270" s="7">
        <f t="shared" si="14"/>
        <v>65</v>
      </c>
      <c r="J270" s="21">
        <v>43713</v>
      </c>
      <c r="K270" s="28">
        <v>43720</v>
      </c>
      <c r="P270" s="9">
        <f t="shared" si="9"/>
        <v>43763</v>
      </c>
      <c r="Q270" s="21">
        <v>43734</v>
      </c>
      <c r="R270" t="s">
        <v>663</v>
      </c>
    </row>
    <row r="271" spans="1:18" x14ac:dyDescent="0.25">
      <c r="A271">
        <v>27187</v>
      </c>
      <c r="B271" s="16" t="s">
        <v>662</v>
      </c>
      <c r="C271" s="16">
        <v>14700031</v>
      </c>
      <c r="D271" t="s">
        <v>56</v>
      </c>
      <c r="E271" t="s">
        <v>31</v>
      </c>
      <c r="F271" t="s">
        <v>23</v>
      </c>
      <c r="G271" s="28">
        <v>43691</v>
      </c>
      <c r="H271">
        <v>5</v>
      </c>
      <c r="I271" s="7">
        <f t="shared" si="14"/>
        <v>65</v>
      </c>
      <c r="P271" s="9">
        <f t="shared" si="9"/>
        <v>43756</v>
      </c>
      <c r="Q271" s="21">
        <v>43745</v>
      </c>
      <c r="R271" t="s">
        <v>674</v>
      </c>
    </row>
    <row r="272" spans="1:18" x14ac:dyDescent="0.25">
      <c r="A272">
        <v>354117</v>
      </c>
      <c r="B272" s="16" t="s">
        <v>664</v>
      </c>
      <c r="C272" s="41" t="s">
        <v>665</v>
      </c>
      <c r="D272" t="s">
        <v>47</v>
      </c>
      <c r="E272" t="s">
        <v>22</v>
      </c>
      <c r="F272" t="s">
        <v>23</v>
      </c>
      <c r="G272" s="28">
        <v>43706</v>
      </c>
      <c r="H272">
        <v>8</v>
      </c>
      <c r="I272" s="7">
        <f t="shared" si="14"/>
        <v>65</v>
      </c>
      <c r="J272" s="21">
        <v>43713</v>
      </c>
      <c r="K272" s="28">
        <v>43755</v>
      </c>
      <c r="P272" s="9">
        <f t="shared" si="9"/>
        <v>43813</v>
      </c>
      <c r="Q272" s="21">
        <v>43795</v>
      </c>
      <c r="R272" t="s">
        <v>669</v>
      </c>
    </row>
    <row r="273" spans="1:18" x14ac:dyDescent="0.25">
      <c r="A273">
        <v>27212</v>
      </c>
      <c r="B273" s="43" t="s">
        <v>668</v>
      </c>
      <c r="C273" s="43">
        <v>28500061</v>
      </c>
      <c r="D273" s="44" t="s">
        <v>77</v>
      </c>
      <c r="E273" s="44" t="s">
        <v>43</v>
      </c>
      <c r="F273" s="44" t="s">
        <v>23</v>
      </c>
      <c r="G273" s="45">
        <v>43717</v>
      </c>
      <c r="H273" s="44">
        <v>5</v>
      </c>
      <c r="I273" s="7">
        <f t="shared" si="14"/>
        <v>65</v>
      </c>
      <c r="P273" s="9">
        <f t="shared" si="9"/>
        <v>43782</v>
      </c>
      <c r="Q273" s="42">
        <v>43755</v>
      </c>
      <c r="R273" t="s">
        <v>670</v>
      </c>
    </row>
    <row r="274" spans="1:18" x14ac:dyDescent="0.25">
      <c r="A274">
        <v>27205</v>
      </c>
      <c r="B274" s="16" t="s">
        <v>408</v>
      </c>
      <c r="C274" s="16">
        <v>21700072</v>
      </c>
      <c r="D274" t="s">
        <v>410</v>
      </c>
      <c r="E274" t="s">
        <v>60</v>
      </c>
      <c r="F274" t="s">
        <v>23</v>
      </c>
      <c r="G274" s="28">
        <v>43717</v>
      </c>
      <c r="H274">
        <v>5</v>
      </c>
      <c r="I274" s="7">
        <f t="shared" si="14"/>
        <v>65</v>
      </c>
      <c r="J274" s="21"/>
      <c r="P274" s="9">
        <f t="shared" si="9"/>
        <v>43782</v>
      </c>
      <c r="Q274" s="21">
        <v>43755</v>
      </c>
      <c r="R274" t="s">
        <v>683</v>
      </c>
    </row>
    <row r="275" spans="1:18" x14ac:dyDescent="0.25">
      <c r="A275">
        <v>27220</v>
      </c>
      <c r="B275" s="43" t="s">
        <v>671</v>
      </c>
      <c r="C275" s="43">
        <v>12100853</v>
      </c>
      <c r="D275" s="44" t="s">
        <v>77</v>
      </c>
      <c r="E275" s="44" t="s">
        <v>43</v>
      </c>
      <c r="F275" s="44" t="s">
        <v>23</v>
      </c>
      <c r="G275" s="45">
        <v>43726</v>
      </c>
      <c r="H275" s="44">
        <v>5</v>
      </c>
      <c r="I275" s="7">
        <f t="shared" si="14"/>
        <v>65</v>
      </c>
      <c r="P275" s="9">
        <f t="shared" si="9"/>
        <v>43791</v>
      </c>
      <c r="Q275" s="40"/>
      <c r="R275" s="44" t="s">
        <v>678</v>
      </c>
    </row>
    <row r="276" spans="1:18" x14ac:dyDescent="0.25">
      <c r="A276">
        <v>27237</v>
      </c>
      <c r="B276" s="16" t="s">
        <v>677</v>
      </c>
      <c r="C276" s="16">
        <v>25500076</v>
      </c>
      <c r="D276" t="s">
        <v>26</v>
      </c>
      <c r="E276" t="s">
        <v>60</v>
      </c>
      <c r="F276" t="s">
        <v>23</v>
      </c>
      <c r="G276" s="28">
        <v>43740</v>
      </c>
      <c r="H276">
        <v>4</v>
      </c>
      <c r="I276" s="7">
        <f t="shared" si="14"/>
        <v>45</v>
      </c>
      <c r="J276" s="21">
        <v>43767</v>
      </c>
      <c r="K276" s="28">
        <v>43768</v>
      </c>
      <c r="P276" s="9">
        <f t="shared" si="9"/>
        <v>43786</v>
      </c>
      <c r="Q276" s="21"/>
      <c r="R276" t="s">
        <v>684</v>
      </c>
    </row>
    <row r="277" spans="1:18" x14ac:dyDescent="0.25">
      <c r="A277">
        <v>27247</v>
      </c>
      <c r="B277" s="16" t="s">
        <v>675</v>
      </c>
      <c r="C277" s="46">
        <v>8700044</v>
      </c>
      <c r="D277" t="s">
        <v>228</v>
      </c>
      <c r="E277" t="s">
        <v>31</v>
      </c>
      <c r="F277" t="s">
        <v>23</v>
      </c>
      <c r="G277" s="28">
        <v>43753</v>
      </c>
      <c r="H277">
        <v>4</v>
      </c>
      <c r="I277" s="7">
        <f t="shared" si="14"/>
        <v>45</v>
      </c>
      <c r="P277" s="9">
        <v>43799</v>
      </c>
      <c r="Q277" s="21">
        <v>43775</v>
      </c>
      <c r="R277" t="s">
        <v>680</v>
      </c>
    </row>
    <row r="278" spans="1:18" x14ac:dyDescent="0.25">
      <c r="A278">
        <v>27277</v>
      </c>
      <c r="B278" s="16" t="s">
        <v>679</v>
      </c>
      <c r="C278" s="16">
        <v>5100199</v>
      </c>
      <c r="D278" t="s">
        <v>240</v>
      </c>
      <c r="E278" t="s">
        <v>31</v>
      </c>
      <c r="F278" t="s">
        <v>23</v>
      </c>
      <c r="G278" s="28">
        <v>43756</v>
      </c>
      <c r="H278">
        <v>5</v>
      </c>
      <c r="I278" s="7">
        <v>65</v>
      </c>
      <c r="P278" s="9">
        <f t="shared" si="9"/>
        <v>43821</v>
      </c>
      <c r="R278" t="s">
        <v>685</v>
      </c>
    </row>
    <row r="279" spans="1:18" x14ac:dyDescent="0.25">
      <c r="A279">
        <v>424312</v>
      </c>
      <c r="B279" s="16" t="s">
        <v>636</v>
      </c>
      <c r="C279" s="41" t="s">
        <v>681</v>
      </c>
      <c r="D279" t="s">
        <v>56</v>
      </c>
      <c r="E279" t="s">
        <v>31</v>
      </c>
      <c r="F279" t="s">
        <v>23</v>
      </c>
      <c r="G279" s="28">
        <v>43759</v>
      </c>
      <c r="H279">
        <v>8</v>
      </c>
      <c r="I279" s="7">
        <v>65</v>
      </c>
      <c r="P279" s="9">
        <f t="shared" si="9"/>
        <v>43824</v>
      </c>
      <c r="R279" t="s">
        <v>686</v>
      </c>
    </row>
    <row r="280" spans="1:18" x14ac:dyDescent="0.25">
      <c r="A280">
        <v>411062</v>
      </c>
      <c r="B280" s="16" t="s">
        <v>682</v>
      </c>
      <c r="C280" s="16">
        <v>21700020</v>
      </c>
      <c r="D280" t="s">
        <v>190</v>
      </c>
      <c r="E280" t="s">
        <v>43</v>
      </c>
      <c r="F280" t="s">
        <v>23</v>
      </c>
      <c r="G280" s="45">
        <v>43774</v>
      </c>
      <c r="H280">
        <v>8</v>
      </c>
      <c r="I280" s="7">
        <v>65</v>
      </c>
      <c r="P280" s="9">
        <f t="shared" si="9"/>
        <v>43839</v>
      </c>
      <c r="Q280" s="40"/>
      <c r="R280" s="44" t="s">
        <v>687</v>
      </c>
    </row>
    <row r="281" spans="1:18" x14ac:dyDescent="0.25">
      <c r="A281">
        <v>27288</v>
      </c>
      <c r="B281" s="16" t="s">
        <v>273</v>
      </c>
      <c r="C281" s="16">
        <v>21700033</v>
      </c>
      <c r="D281" t="s">
        <v>240</v>
      </c>
      <c r="E281" t="s">
        <v>31</v>
      </c>
      <c r="F281" t="s">
        <v>640</v>
      </c>
      <c r="G281" s="28">
        <v>43774</v>
      </c>
      <c r="H281">
        <v>7</v>
      </c>
      <c r="I281" s="7">
        <v>65</v>
      </c>
      <c r="P281" s="9">
        <f t="shared" si="9"/>
        <v>43839</v>
      </c>
    </row>
    <row r="282" spans="1:18" x14ac:dyDescent="0.25">
      <c r="A282">
        <v>27320</v>
      </c>
      <c r="B282" s="16" t="s">
        <v>688</v>
      </c>
      <c r="C282" s="16">
        <v>11500127</v>
      </c>
      <c r="D282" t="s">
        <v>77</v>
      </c>
      <c r="E282" t="s">
        <v>43</v>
      </c>
      <c r="F282" t="s">
        <v>23</v>
      </c>
      <c r="G282" s="45">
        <v>43794</v>
      </c>
      <c r="H282">
        <v>9</v>
      </c>
      <c r="I282" s="7">
        <f t="shared" si="10"/>
        <v>122</v>
      </c>
      <c r="P282" s="9">
        <f t="shared" si="9"/>
        <v>43916</v>
      </c>
      <c r="Q282" s="40"/>
      <c r="R282" s="44" t="s">
        <v>689</v>
      </c>
    </row>
    <row r="283" spans="1:18" x14ac:dyDescent="0.25">
      <c r="C283" s="16"/>
      <c r="I283" s="7" t="str">
        <f t="shared" si="10"/>
        <v/>
      </c>
      <c r="P283" s="9" t="str">
        <f t="shared" si="9"/>
        <v/>
      </c>
    </row>
    <row r="284" spans="1:18" x14ac:dyDescent="0.25">
      <c r="C284" s="16"/>
      <c r="I284" s="7" t="str">
        <f t="shared" si="10"/>
        <v/>
      </c>
      <c r="P284" s="9" t="str">
        <f t="shared" si="9"/>
        <v/>
      </c>
    </row>
    <row r="285" spans="1:18" x14ac:dyDescent="0.25">
      <c r="C285" s="16"/>
      <c r="I285" s="7" t="str">
        <f t="shared" si="10"/>
        <v/>
      </c>
      <c r="P285" s="9" t="str">
        <f t="shared" si="9"/>
        <v/>
      </c>
    </row>
    <row r="286" spans="1:18" x14ac:dyDescent="0.25">
      <c r="C286" s="16"/>
      <c r="I286" s="7" t="str">
        <f t="shared" si="10"/>
        <v/>
      </c>
      <c r="P286" s="9" t="str">
        <f t="shared" si="9"/>
        <v/>
      </c>
    </row>
    <row r="287" spans="1:18" x14ac:dyDescent="0.25">
      <c r="C287" s="16"/>
      <c r="I287" s="7" t="str">
        <f t="shared" si="10"/>
        <v/>
      </c>
      <c r="P287" s="9" t="str">
        <f t="shared" si="9"/>
        <v/>
      </c>
    </row>
    <row r="288" spans="1:18" x14ac:dyDescent="0.25">
      <c r="C288" s="16"/>
      <c r="I288" s="7" t="str">
        <f t="shared" si="10"/>
        <v/>
      </c>
      <c r="P288" s="9" t="str">
        <f t="shared" si="9"/>
        <v/>
      </c>
    </row>
    <row r="289" spans="3:16" x14ac:dyDescent="0.25">
      <c r="C289" s="16"/>
      <c r="I289" s="7" t="str">
        <f t="shared" si="10"/>
        <v/>
      </c>
      <c r="P289" s="9" t="str">
        <f t="shared" si="9"/>
        <v/>
      </c>
    </row>
    <row r="290" spans="3:16" x14ac:dyDescent="0.25">
      <c r="C290" s="16"/>
      <c r="I290" s="7" t="str">
        <f t="shared" si="10"/>
        <v/>
      </c>
      <c r="P290" s="9" t="str">
        <f t="shared" si="9"/>
        <v/>
      </c>
    </row>
    <row r="291" spans="3:16" x14ac:dyDescent="0.25">
      <c r="C291" s="16"/>
      <c r="I291" s="7" t="str">
        <f t="shared" si="10"/>
        <v/>
      </c>
      <c r="P291" s="9" t="str">
        <f t="shared" si="9"/>
        <v/>
      </c>
    </row>
    <row r="292" spans="3:16" x14ac:dyDescent="0.25">
      <c r="I292" s="7" t="str">
        <f t="shared" si="10"/>
        <v/>
      </c>
      <c r="P292" s="9" t="str">
        <f t="shared" si="9"/>
        <v/>
      </c>
    </row>
    <row r="293" spans="3:16" x14ac:dyDescent="0.25">
      <c r="I293" s="7" t="str">
        <f t="shared" si="10"/>
        <v/>
      </c>
      <c r="P293" s="9" t="str">
        <f t="shared" si="9"/>
        <v/>
      </c>
    </row>
    <row r="294" spans="3:16" x14ac:dyDescent="0.25">
      <c r="I294" s="7" t="str">
        <f t="shared" si="10"/>
        <v/>
      </c>
      <c r="P294" s="9" t="str">
        <f t="shared" si="9"/>
        <v/>
      </c>
    </row>
    <row r="295" spans="3:16" x14ac:dyDescent="0.25">
      <c r="I295" s="7" t="str">
        <f t="shared" si="10"/>
        <v/>
      </c>
    </row>
    <row r="296" spans="3:16" x14ac:dyDescent="0.25">
      <c r="I296" s="7" t="str">
        <f t="shared" si="10"/>
        <v/>
      </c>
    </row>
    <row r="297" spans="3:16" x14ac:dyDescent="0.25">
      <c r="I297" s="7" t="str">
        <f t="shared" si="10"/>
        <v/>
      </c>
    </row>
    <row r="298" spans="3:16" x14ac:dyDescent="0.25">
      <c r="I298" s="7" t="str">
        <f t="shared" si="10"/>
        <v/>
      </c>
    </row>
    <row r="299" spans="3:16" x14ac:dyDescent="0.25">
      <c r="I299" s="7" t="str">
        <f t="shared" si="10"/>
        <v/>
      </c>
    </row>
    <row r="300" spans="3:16" x14ac:dyDescent="0.25">
      <c r="I300" s="7" t="str">
        <f t="shared" si="10"/>
        <v/>
      </c>
    </row>
    <row r="301" spans="3:16" x14ac:dyDescent="0.25">
      <c r="I301" s="7" t="str">
        <f t="shared" si="10"/>
        <v/>
      </c>
    </row>
    <row r="302" spans="3:16" x14ac:dyDescent="0.25">
      <c r="I302" s="7" t="str">
        <f t="shared" si="10"/>
        <v/>
      </c>
    </row>
    <row r="303" spans="3:16" x14ac:dyDescent="0.25">
      <c r="I303" s="7" t="str">
        <f t="shared" si="10"/>
        <v/>
      </c>
    </row>
    <row r="304" spans="3:16" x14ac:dyDescent="0.25">
      <c r="I304" s="7" t="str">
        <f t="shared" si="10"/>
        <v/>
      </c>
    </row>
    <row r="305" spans="9:9" x14ac:dyDescent="0.25">
      <c r="I305" s="7" t="str">
        <f t="shared" si="10"/>
        <v/>
      </c>
    </row>
    <row r="306" spans="9:9" x14ac:dyDescent="0.25">
      <c r="I306" s="7" t="str">
        <f t="shared" si="10"/>
        <v/>
      </c>
    </row>
    <row r="307" spans="9:9" x14ac:dyDescent="0.25">
      <c r="I307" s="7" t="str">
        <f t="shared" si="10"/>
        <v/>
      </c>
    </row>
    <row r="308" spans="9:9" x14ac:dyDescent="0.25">
      <c r="I308" s="7" t="str">
        <f t="shared" si="10"/>
        <v/>
      </c>
    </row>
    <row r="309" spans="9:9" x14ac:dyDescent="0.25">
      <c r="I309" s="7" t="str">
        <f t="shared" si="10"/>
        <v/>
      </c>
    </row>
    <row r="310" spans="9:9" x14ac:dyDescent="0.25">
      <c r="I310" s="7" t="str">
        <f t="shared" si="10"/>
        <v/>
      </c>
    </row>
    <row r="311" spans="9:9" x14ac:dyDescent="0.25">
      <c r="I311" s="7" t="str">
        <f t="shared" si="10"/>
        <v/>
      </c>
    </row>
    <row r="312" spans="9:9" x14ac:dyDescent="0.25">
      <c r="I312" s="7" t="str">
        <f t="shared" si="10"/>
        <v/>
      </c>
    </row>
    <row r="313" spans="9:9" x14ac:dyDescent="0.25">
      <c r="I313" s="7" t="str">
        <f t="shared" si="10"/>
        <v/>
      </c>
    </row>
    <row r="314" spans="9:9" x14ac:dyDescent="0.25">
      <c r="I314" s="7" t="str">
        <f t="shared" si="10"/>
        <v/>
      </c>
    </row>
    <row r="315" spans="9:9" x14ac:dyDescent="0.25">
      <c r="I315" s="7" t="str">
        <f t="shared" si="10"/>
        <v/>
      </c>
    </row>
    <row r="316" spans="9:9" x14ac:dyDescent="0.25">
      <c r="I316" s="7" t="str">
        <f t="shared" si="10"/>
        <v/>
      </c>
    </row>
    <row r="317" spans="9:9" x14ac:dyDescent="0.25">
      <c r="I317" s="7" t="str">
        <f t="shared" si="10"/>
        <v/>
      </c>
    </row>
    <row r="318" spans="9:9" x14ac:dyDescent="0.25">
      <c r="I318" s="7" t="str">
        <f t="shared" si="10"/>
        <v/>
      </c>
    </row>
    <row r="319" spans="9:9" x14ac:dyDescent="0.25">
      <c r="I319" s="7" t="str">
        <f t="shared" si="10"/>
        <v/>
      </c>
    </row>
    <row r="320" spans="9:9" x14ac:dyDescent="0.25">
      <c r="I320" s="7" t="str">
        <f t="shared" si="10"/>
        <v/>
      </c>
    </row>
    <row r="321" spans="9:9" x14ac:dyDescent="0.25">
      <c r="I321" s="7" t="str">
        <f t="shared" si="10"/>
        <v/>
      </c>
    </row>
    <row r="322" spans="9:9" x14ac:dyDescent="0.25">
      <c r="I322" s="7" t="str">
        <f t="shared" si="10"/>
        <v/>
      </c>
    </row>
    <row r="323" spans="9:9" x14ac:dyDescent="0.25">
      <c r="I323" s="7" t="str">
        <f t="shared" si="10"/>
        <v/>
      </c>
    </row>
    <row r="324" spans="9:9" x14ac:dyDescent="0.25">
      <c r="I324" s="7" t="str">
        <f t="shared" si="10"/>
        <v/>
      </c>
    </row>
    <row r="325" spans="9:9" x14ac:dyDescent="0.25">
      <c r="I325" s="7" t="str">
        <f t="shared" si="10"/>
        <v/>
      </c>
    </row>
    <row r="326" spans="9:9" x14ac:dyDescent="0.25">
      <c r="I326" s="7" t="str">
        <f t="shared" si="10"/>
        <v/>
      </c>
    </row>
    <row r="327" spans="9:9" x14ac:dyDescent="0.25">
      <c r="I327" s="7" t="str">
        <f t="shared" si="10"/>
        <v/>
      </c>
    </row>
    <row r="328" spans="9:9" x14ac:dyDescent="0.25">
      <c r="I328" s="7" t="str">
        <f t="shared" si="10"/>
        <v/>
      </c>
    </row>
    <row r="329" spans="9:9" x14ac:dyDescent="0.25">
      <c r="I329" s="7" t="str">
        <f t="shared" si="10"/>
        <v/>
      </c>
    </row>
    <row r="330" spans="9:9" x14ac:dyDescent="0.25">
      <c r="I330" s="7" t="str">
        <f t="shared" si="10"/>
        <v/>
      </c>
    </row>
    <row r="331" spans="9:9" x14ac:dyDescent="0.25">
      <c r="I331" s="7" t="str">
        <f t="shared" si="10"/>
        <v/>
      </c>
    </row>
    <row r="332" spans="9:9" x14ac:dyDescent="0.25">
      <c r="I332" s="7" t="str">
        <f t="shared" si="10"/>
        <v/>
      </c>
    </row>
    <row r="333" spans="9:9" x14ac:dyDescent="0.25">
      <c r="I333" s="7" t="str">
        <f t="shared" si="10"/>
        <v/>
      </c>
    </row>
    <row r="334" spans="9:9" x14ac:dyDescent="0.25">
      <c r="I334" s="7" t="str">
        <f t="shared" si="10"/>
        <v/>
      </c>
    </row>
    <row r="335" spans="9:9" x14ac:dyDescent="0.25">
      <c r="I335" s="7" t="str">
        <f t="shared" si="10"/>
        <v/>
      </c>
    </row>
    <row r="336" spans="9:9" x14ac:dyDescent="0.25">
      <c r="I336" s="7" t="str">
        <f t="shared" si="10"/>
        <v/>
      </c>
    </row>
    <row r="337" spans="9:9" x14ac:dyDescent="0.25">
      <c r="I337" s="7" t="str">
        <f t="shared" ref="I337:I352" si="15">IF(OR(H337=1, H337=2, H337=3, H337=4), 45, IF(OR(H337=5, H337=7, H337=8), 65, IF(H337=6, 91, IF(H337=9, 122, IF(OR(H337=10, H337=11), 152, IF(OR(H337=12, H337=13, H337=14, H337=15), 183, ""))))))</f>
        <v/>
      </c>
    </row>
    <row r="338" spans="9:9" x14ac:dyDescent="0.25">
      <c r="I338" s="7" t="str">
        <f t="shared" si="15"/>
        <v/>
      </c>
    </row>
    <row r="339" spans="9:9" x14ac:dyDescent="0.25">
      <c r="I339" s="7" t="str">
        <f t="shared" si="15"/>
        <v/>
      </c>
    </row>
    <row r="340" spans="9:9" x14ac:dyDescent="0.25">
      <c r="I340" s="7" t="str">
        <f t="shared" si="15"/>
        <v/>
      </c>
    </row>
    <row r="341" spans="9:9" x14ac:dyDescent="0.25">
      <c r="I341" s="7" t="str">
        <f t="shared" si="15"/>
        <v/>
      </c>
    </row>
    <row r="342" spans="9:9" x14ac:dyDescent="0.25">
      <c r="I342" s="7" t="str">
        <f t="shared" si="15"/>
        <v/>
      </c>
    </row>
    <row r="343" spans="9:9" x14ac:dyDescent="0.25">
      <c r="I343" s="7" t="str">
        <f t="shared" si="15"/>
        <v/>
      </c>
    </row>
    <row r="344" spans="9:9" x14ac:dyDescent="0.25">
      <c r="I344" s="7" t="str">
        <f t="shared" si="15"/>
        <v/>
      </c>
    </row>
    <row r="345" spans="9:9" x14ac:dyDescent="0.25">
      <c r="I345" s="7" t="str">
        <f t="shared" si="15"/>
        <v/>
      </c>
    </row>
    <row r="346" spans="9:9" x14ac:dyDescent="0.25">
      <c r="I346" s="7" t="str">
        <f t="shared" si="15"/>
        <v/>
      </c>
    </row>
    <row r="347" spans="9:9" x14ac:dyDescent="0.25">
      <c r="I347" s="7" t="str">
        <f t="shared" si="15"/>
        <v/>
      </c>
    </row>
    <row r="348" spans="9:9" x14ac:dyDescent="0.25">
      <c r="I348" s="7" t="str">
        <f t="shared" si="15"/>
        <v/>
      </c>
    </row>
    <row r="349" spans="9:9" x14ac:dyDescent="0.25">
      <c r="I349" s="7" t="str">
        <f t="shared" si="15"/>
        <v/>
      </c>
    </row>
    <row r="350" spans="9:9" x14ac:dyDescent="0.25">
      <c r="I350" s="7" t="str">
        <f t="shared" si="15"/>
        <v/>
      </c>
    </row>
    <row r="351" spans="9:9" x14ac:dyDescent="0.25">
      <c r="I351" s="7" t="str">
        <f t="shared" si="15"/>
        <v/>
      </c>
    </row>
    <row r="352" spans="9:9" x14ac:dyDescent="0.25">
      <c r="I352" s="7" t="str">
        <f t="shared" si="15"/>
        <v/>
      </c>
    </row>
  </sheetData>
  <mergeCells count="1">
    <mergeCell ref="T1:X1"/>
  </mergeCells>
  <pageMargins left="0.25" right="0.25" top="0.75" bottom="0.75" header="0.3" footer="0.3"/>
  <pageSetup orientation="landscape" r:id="rId1"/>
  <ignoredErrors>
    <ignoredError sqref="C134:C135 C126" numberStoredAsText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activeCell="B9" sqref="B9"/>
    </sheetView>
  </sheetViews>
  <sheetFormatPr defaultRowHeight="15" x14ac:dyDescent="0.25"/>
  <cols>
    <col min="2" max="2" width="116.42578125" customWidth="1"/>
    <col min="3" max="3" width="27.42578125" customWidth="1"/>
    <col min="4" max="4" width="13.42578125" customWidth="1"/>
  </cols>
  <sheetData>
    <row r="1" spans="1:4" x14ac:dyDescent="0.25">
      <c r="A1" s="19" t="s">
        <v>122</v>
      </c>
      <c r="B1" s="19" t="s">
        <v>114</v>
      </c>
      <c r="C1" s="19" t="s">
        <v>121</v>
      </c>
      <c r="D1" s="19" t="s">
        <v>123</v>
      </c>
    </row>
    <row r="2" spans="1:4" x14ac:dyDescent="0.25">
      <c r="A2" s="19">
        <v>1</v>
      </c>
      <c r="B2" s="19" t="s">
        <v>99</v>
      </c>
      <c r="C2" s="19" t="s">
        <v>97</v>
      </c>
      <c r="D2" s="20">
        <v>1000</v>
      </c>
    </row>
    <row r="3" spans="1:4" x14ac:dyDescent="0.25">
      <c r="A3" s="19">
        <f>A2+1</f>
        <v>2</v>
      </c>
      <c r="B3" s="19" t="s">
        <v>100</v>
      </c>
      <c r="C3" s="19" t="s">
        <v>97</v>
      </c>
      <c r="D3" s="20">
        <v>1500</v>
      </c>
    </row>
    <row r="4" spans="1:4" x14ac:dyDescent="0.25">
      <c r="A4" s="19">
        <f t="shared" ref="A4:A16" si="0">A3+1</f>
        <v>3</v>
      </c>
      <c r="B4" s="19" t="s">
        <v>101</v>
      </c>
      <c r="C4" s="19" t="s">
        <v>97</v>
      </c>
      <c r="D4" s="20">
        <v>2000</v>
      </c>
    </row>
    <row r="5" spans="1:4" x14ac:dyDescent="0.25">
      <c r="A5" s="19">
        <f t="shared" si="0"/>
        <v>4</v>
      </c>
      <c r="B5" s="19" t="s">
        <v>102</v>
      </c>
      <c r="C5" s="19" t="s">
        <v>97</v>
      </c>
      <c r="D5" s="20">
        <v>3000</v>
      </c>
    </row>
    <row r="6" spans="1:4" x14ac:dyDescent="0.25">
      <c r="A6" s="19">
        <f t="shared" si="0"/>
        <v>5</v>
      </c>
      <c r="B6" s="19" t="s">
        <v>103</v>
      </c>
      <c r="C6" s="19" t="s">
        <v>98</v>
      </c>
      <c r="D6" s="20">
        <v>4000</v>
      </c>
    </row>
    <row r="7" spans="1:4" x14ac:dyDescent="0.25">
      <c r="A7" s="19">
        <f t="shared" si="0"/>
        <v>6</v>
      </c>
      <c r="B7" s="19" t="s">
        <v>104</v>
      </c>
      <c r="C7" s="19" t="s">
        <v>120</v>
      </c>
      <c r="D7" s="20">
        <v>6000</v>
      </c>
    </row>
    <row r="8" spans="1:4" x14ac:dyDescent="0.25">
      <c r="A8" s="19">
        <f t="shared" si="0"/>
        <v>7</v>
      </c>
      <c r="B8" s="19" t="s">
        <v>105</v>
      </c>
      <c r="C8" s="19" t="s">
        <v>98</v>
      </c>
      <c r="D8" s="20">
        <v>4000</v>
      </c>
    </row>
    <row r="9" spans="1:4" x14ac:dyDescent="0.25">
      <c r="A9" s="19">
        <f t="shared" si="0"/>
        <v>8</v>
      </c>
      <c r="B9" s="19" t="s">
        <v>106</v>
      </c>
      <c r="C9" s="19" t="s">
        <v>119</v>
      </c>
      <c r="D9" s="20">
        <v>4000</v>
      </c>
    </row>
    <row r="10" spans="1:4" x14ac:dyDescent="0.25">
      <c r="A10" s="19">
        <f t="shared" si="0"/>
        <v>9</v>
      </c>
      <c r="B10" s="19" t="s">
        <v>107</v>
      </c>
      <c r="C10" s="19" t="s">
        <v>118</v>
      </c>
      <c r="D10" s="20">
        <v>6000</v>
      </c>
    </row>
    <row r="11" spans="1:4" x14ac:dyDescent="0.25">
      <c r="A11" s="19">
        <f t="shared" si="0"/>
        <v>10</v>
      </c>
      <c r="B11" s="19" t="s">
        <v>108</v>
      </c>
      <c r="C11" s="19" t="s">
        <v>117</v>
      </c>
      <c r="D11" s="20">
        <v>15000</v>
      </c>
    </row>
    <row r="12" spans="1:4" x14ac:dyDescent="0.25">
      <c r="A12" s="19">
        <f t="shared" si="0"/>
        <v>11</v>
      </c>
      <c r="B12" s="19" t="s">
        <v>109</v>
      </c>
      <c r="C12" s="19" t="s">
        <v>117</v>
      </c>
      <c r="D12" s="20">
        <v>15000</v>
      </c>
    </row>
    <row r="13" spans="1:4" x14ac:dyDescent="0.25">
      <c r="A13" s="19">
        <f t="shared" si="0"/>
        <v>12</v>
      </c>
      <c r="B13" s="19" t="s">
        <v>110</v>
      </c>
      <c r="C13" s="19" t="s">
        <v>116</v>
      </c>
      <c r="D13" s="20">
        <v>20000</v>
      </c>
    </row>
    <row r="14" spans="1:4" x14ac:dyDescent="0.25">
      <c r="A14" s="19">
        <f t="shared" si="0"/>
        <v>13</v>
      </c>
      <c r="B14" s="19" t="s">
        <v>111</v>
      </c>
      <c r="C14" s="19" t="s">
        <v>116</v>
      </c>
      <c r="D14" s="20">
        <v>25000</v>
      </c>
    </row>
    <row r="15" spans="1:4" x14ac:dyDescent="0.25">
      <c r="A15" s="19">
        <f t="shared" si="0"/>
        <v>14</v>
      </c>
      <c r="B15" s="19" t="s">
        <v>112</v>
      </c>
      <c r="C15" s="19" t="s">
        <v>116</v>
      </c>
      <c r="D15" s="20">
        <v>30000</v>
      </c>
    </row>
    <row r="16" spans="1:4" x14ac:dyDescent="0.25">
      <c r="A16" s="19">
        <f t="shared" si="0"/>
        <v>15</v>
      </c>
      <c r="B16" s="19" t="s">
        <v>115</v>
      </c>
      <c r="C16" s="19" t="s">
        <v>116</v>
      </c>
      <c r="D16" s="20">
        <v>40000</v>
      </c>
    </row>
    <row r="20" spans="2:2" x14ac:dyDescent="0.25">
      <c r="B20" t="s">
        <v>113</v>
      </c>
    </row>
    <row r="22" spans="2:2" x14ac:dyDescent="0.25">
      <c r="B22" t="s">
        <v>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 tracking log</vt:lpstr>
      <vt:lpstr>app types and fees</vt:lpstr>
      <vt:lpstr>'app tracking log'!hide_account_number</vt:lpstr>
      <vt:lpstr>'app tracking log'!paper_electronic_routing_number_help</vt:lpstr>
    </vt:vector>
  </TitlesOfParts>
  <Company>Georgia DNR Environmental Protection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jcapp</dc:creator>
  <cp:lastModifiedBy>Brown, Heather</cp:lastModifiedBy>
  <cp:lastPrinted>2015-09-21T13:36:38Z</cp:lastPrinted>
  <dcterms:created xsi:type="dcterms:W3CDTF">2013-04-08T14:48:37Z</dcterms:created>
  <dcterms:modified xsi:type="dcterms:W3CDTF">2019-12-03T19:36:28Z</dcterms:modified>
</cp:coreProperties>
</file>