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fileSharing readOnlyRecommended="1"/>
  <workbookPr defaultThemeVersion="166925"/>
  <mc:AlternateContent xmlns:mc="http://schemas.openxmlformats.org/markup-compatibility/2006">
    <mc:Choice Requires="x15">
      <x15ac:absPath xmlns:x15ac="http://schemas.microsoft.com/office/spreadsheetml/2010/11/ac" url="https://gets-my.sharepoint.com/personal/olliander_beucler_dnr_ga_gov/Documents/Background 2023/"/>
    </mc:Choice>
  </mc:AlternateContent>
  <xr:revisionPtr revIDLastSave="0" documentId="8_{3466FD6A-F847-4989-ADAA-69D51C6A600C}" xr6:coauthVersionLast="47" xr6:coauthVersionMax="47" xr10:uidLastSave="{00000000-0000-0000-0000-000000000000}"/>
  <bookViews>
    <workbookView xWindow="-120" yWindow="-120" windowWidth="29040" windowHeight="15840" xr2:uid="{DCA881E7-717D-4325-8A88-21F80E89CD58}"/>
  </bookViews>
  <sheets>
    <sheet name="ReadMe" sheetId="2" r:id="rId1"/>
    <sheet name="Statewide" sheetId="1" r:id="rId2"/>
    <sheet name="NO2, CO, and PM10 sites" sheetId="4" r:id="rId3"/>
    <sheet name="SO2 sites" sheetId="5" r:id="rId4"/>
    <sheet name="Lead Sites" sheetId="6" r:id="rId5"/>
    <sheet name="PM2.5 Sites" sheetId="9" r:id="rId6"/>
    <sheet name="Ozone Sites" sheetId="7"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1" l="1"/>
  <c r="B10" i="1" l="1"/>
  <c r="B4" i="1" l="1"/>
  <c r="B3" i="1"/>
</calcChain>
</file>

<file path=xl/sharedStrings.xml><?xml version="1.0" encoding="utf-8"?>
<sst xmlns="http://schemas.openxmlformats.org/spreadsheetml/2006/main" count="307" uniqueCount="195">
  <si>
    <r>
      <t>NO2 background concentration (</t>
    </r>
    <r>
      <rPr>
        <b/>
        <sz val="12"/>
        <color rgb="FF000000"/>
        <rFont val="Symbol"/>
        <family val="1"/>
        <charset val="2"/>
      </rPr>
      <t>m</t>
    </r>
    <r>
      <rPr>
        <b/>
        <sz val="12"/>
        <color indexed="8"/>
        <rFont val="Times New Roman"/>
        <family val="1"/>
      </rPr>
      <t>g/m3)</t>
    </r>
  </si>
  <si>
    <t>Averaging Time</t>
  </si>
  <si>
    <t>1-hour</t>
  </si>
  <si>
    <t>Annual</t>
  </si>
  <si>
    <r>
      <t>CO background concentration (</t>
    </r>
    <r>
      <rPr>
        <b/>
        <sz val="12"/>
        <color rgb="FF000000"/>
        <rFont val="Symbol"/>
        <family val="1"/>
        <charset val="2"/>
      </rPr>
      <t>m</t>
    </r>
    <r>
      <rPr>
        <b/>
        <sz val="12"/>
        <color indexed="8"/>
        <rFont val="Times New Roman"/>
        <family val="1"/>
      </rPr>
      <t>g/m3)</t>
    </r>
  </si>
  <si>
    <t>8-hour</t>
  </si>
  <si>
    <r>
      <t>PM10 background concentration (</t>
    </r>
    <r>
      <rPr>
        <b/>
        <sz val="12"/>
        <color rgb="FF000000"/>
        <rFont val="Symbol"/>
        <family val="1"/>
        <charset val="2"/>
      </rPr>
      <t>m</t>
    </r>
    <r>
      <rPr>
        <b/>
        <sz val="12"/>
        <color indexed="8"/>
        <rFont val="Times New Roman"/>
        <family val="1"/>
      </rPr>
      <t>g/m3)</t>
    </r>
  </si>
  <si>
    <t>24-hour</t>
  </si>
  <si>
    <r>
      <t>SO2 background concentration (</t>
    </r>
    <r>
      <rPr>
        <b/>
        <sz val="12"/>
        <color rgb="FF000000"/>
        <rFont val="Symbol"/>
        <family val="1"/>
        <charset val="2"/>
      </rPr>
      <t>m</t>
    </r>
    <r>
      <rPr>
        <b/>
        <sz val="12"/>
        <color indexed="8"/>
        <rFont val="Times New Roman"/>
        <family val="1"/>
      </rPr>
      <t>g/m3)</t>
    </r>
  </si>
  <si>
    <t>3-hour</t>
  </si>
  <si>
    <t>Note for SO2: If a project is within 20 km of any of SO2 monitors, the nearest SO2 monitor should be used. Otherwise, the statewide background value should be used.</t>
  </si>
  <si>
    <t>NAAQS</t>
  </si>
  <si>
    <t>Statewide</t>
  </si>
  <si>
    <t>99th Percentile</t>
  </si>
  <si>
    <t>2nd highest high</t>
  </si>
  <si>
    <t>Yorkville
(132230003)</t>
  </si>
  <si>
    <t>South DeKalb
(130890002)</t>
  </si>
  <si>
    <t>NR-285
(130890003)</t>
  </si>
  <si>
    <t>NR-GA Tech
(131210056)</t>
  </si>
  <si>
    <t>Data Year</t>
  </si>
  <si>
    <t>(2013-2015)</t>
  </si>
  <si>
    <t>Note:</t>
  </si>
  <si>
    <t>1-hour: a 3-year average value of yearly 98th percentile values</t>
  </si>
  <si>
    <t>Annual: a 3-year average value</t>
  </si>
  <si>
    <t>1-hour and 8-hour:  3-year average of yearly 2nd high</t>
  </si>
  <si>
    <t>Fire Station #8
(131210039)</t>
  </si>
  <si>
    <t>Augusta
(132450091)</t>
  </si>
  <si>
    <t>(2017-2019)</t>
  </si>
  <si>
    <t>4th high over 3 years</t>
  </si>
  <si>
    <t>(Data taken from EPA Air Quality Design Value Report)</t>
  </si>
  <si>
    <t>AIRS_ID</t>
  </si>
  <si>
    <t>County</t>
  </si>
  <si>
    <t>Station Name</t>
  </si>
  <si>
    <t>Latitude</t>
  </si>
  <si>
    <t>Longitude</t>
  </si>
  <si>
    <r>
      <t xml:space="preserve"> 1-hour (</t>
    </r>
    <r>
      <rPr>
        <b/>
        <sz val="12"/>
        <color rgb="FF000000"/>
        <rFont val="Symbol"/>
        <family val="1"/>
        <charset val="2"/>
      </rPr>
      <t>m</t>
    </r>
    <r>
      <rPr>
        <b/>
        <sz val="12"/>
        <color rgb="FF000000"/>
        <rFont val="Times New Roman"/>
        <family val="1"/>
      </rPr>
      <t>g/m</t>
    </r>
    <r>
      <rPr>
        <b/>
        <vertAlign val="superscript"/>
        <sz val="12"/>
        <color rgb="FF000000"/>
        <rFont val="Times New Roman"/>
        <family val="1"/>
      </rPr>
      <t>3</t>
    </r>
    <r>
      <rPr>
        <b/>
        <sz val="12"/>
        <color rgb="FF000000"/>
        <rFont val="Times New Roman"/>
        <family val="1"/>
      </rPr>
      <t>)</t>
    </r>
  </si>
  <si>
    <r>
      <t>3-hour (</t>
    </r>
    <r>
      <rPr>
        <b/>
        <sz val="12"/>
        <color rgb="FF000000"/>
        <rFont val="Symbol"/>
        <family val="1"/>
        <charset val="2"/>
      </rPr>
      <t>m</t>
    </r>
    <r>
      <rPr>
        <b/>
        <sz val="12"/>
        <color rgb="FF000000"/>
        <rFont val="Times New Roman"/>
        <family val="1"/>
      </rPr>
      <t>g/m</t>
    </r>
    <r>
      <rPr>
        <b/>
        <vertAlign val="superscript"/>
        <sz val="12"/>
        <color rgb="FF000000"/>
        <rFont val="Times New Roman"/>
        <family val="1"/>
      </rPr>
      <t>3</t>
    </r>
    <r>
      <rPr>
        <b/>
        <sz val="12"/>
        <color rgb="FF000000"/>
        <rFont val="Times New Roman"/>
        <family val="1"/>
      </rPr>
      <t>)</t>
    </r>
  </si>
  <si>
    <r>
      <t>Annual (</t>
    </r>
    <r>
      <rPr>
        <b/>
        <sz val="12"/>
        <color rgb="FF000000"/>
        <rFont val="Symbol"/>
        <family val="1"/>
        <charset val="2"/>
      </rPr>
      <t>m</t>
    </r>
    <r>
      <rPr>
        <b/>
        <sz val="12"/>
        <color rgb="FF000000"/>
        <rFont val="Times New Roman"/>
        <family val="1"/>
      </rPr>
      <t>g/m</t>
    </r>
    <r>
      <rPr>
        <b/>
        <vertAlign val="superscript"/>
        <sz val="12"/>
        <color rgb="FF000000"/>
        <rFont val="Times New Roman"/>
        <family val="1"/>
      </rPr>
      <t>3</t>
    </r>
    <r>
      <rPr>
        <b/>
        <sz val="12"/>
        <color rgb="FF000000"/>
        <rFont val="Times New Roman"/>
        <family val="1"/>
      </rPr>
      <t>)</t>
    </r>
  </si>
  <si>
    <t>Bibb</t>
  </si>
  <si>
    <t>Macon - Forestry</t>
  </si>
  <si>
    <t>Chatham</t>
  </si>
  <si>
    <t>Savannah-E. President</t>
  </si>
  <si>
    <t>Savannah-L&amp;A</t>
  </si>
  <si>
    <t>DeKalb</t>
  </si>
  <si>
    <t>South DeKalb</t>
  </si>
  <si>
    <t>Floyd</t>
  </si>
  <si>
    <t>Kraftsman</t>
  </si>
  <si>
    <t>Fulton</t>
  </si>
  <si>
    <t>United Ave.</t>
  </si>
  <si>
    <t>Richmond</t>
  </si>
  <si>
    <t xml:space="preserve">Augusta </t>
  </si>
  <si>
    <t>(Data taken from EPA AMP501)</t>
  </si>
  <si>
    <t>Macon-Allied</t>
  </si>
  <si>
    <t>Charlton</t>
  </si>
  <si>
    <t>Okefenokee</t>
  </si>
  <si>
    <t>Coffee</t>
  </si>
  <si>
    <t>General Coffee</t>
  </si>
  <si>
    <t>Rome</t>
  </si>
  <si>
    <t>Murray</t>
  </si>
  <si>
    <t>Fort Mountain</t>
  </si>
  <si>
    <t>Muscogee</t>
  </si>
  <si>
    <t>Columbus-Cusseta</t>
  </si>
  <si>
    <t>Augusta</t>
  </si>
  <si>
    <t>Walker</t>
  </si>
  <si>
    <t>Rossville</t>
  </si>
  <si>
    <r>
      <t>Annual DV (</t>
    </r>
    <r>
      <rPr>
        <b/>
        <sz val="12"/>
        <color rgb="FF000000"/>
        <rFont val="Symbol"/>
        <family val="1"/>
        <charset val="2"/>
      </rPr>
      <t>m</t>
    </r>
    <r>
      <rPr>
        <b/>
        <sz val="12"/>
        <color rgb="FF000000"/>
        <rFont val="Times New Roman"/>
        <family val="1"/>
      </rPr>
      <t>g/m</t>
    </r>
    <r>
      <rPr>
        <b/>
        <vertAlign val="superscript"/>
        <sz val="12"/>
        <color rgb="FF000000"/>
        <rFont val="Times New Roman"/>
        <family val="1"/>
      </rPr>
      <t>3</t>
    </r>
    <r>
      <rPr>
        <b/>
        <sz val="12"/>
        <color rgb="FF000000"/>
        <rFont val="Times New Roman"/>
        <family val="1"/>
      </rPr>
      <t>)</t>
    </r>
  </si>
  <si>
    <t>Macon-Forestry</t>
  </si>
  <si>
    <t>Clarke</t>
  </si>
  <si>
    <t>Athens</t>
  </si>
  <si>
    <t>Cobb</t>
  </si>
  <si>
    <t>Kennesaw</t>
  </si>
  <si>
    <t>Glynn</t>
  </si>
  <si>
    <t>Brunswick</t>
  </si>
  <si>
    <t>Gwinnett</t>
  </si>
  <si>
    <t>Gwinnett Tech</t>
  </si>
  <si>
    <t>Houston</t>
  </si>
  <si>
    <t>Columbus-Airport</t>
  </si>
  <si>
    <t>Paulding</t>
  </si>
  <si>
    <t>Yorkville</t>
  </si>
  <si>
    <t>010270001</t>
  </si>
  <si>
    <t>Clay</t>
  </si>
  <si>
    <t>AL-Ashland</t>
  </si>
  <si>
    <t>010491003</t>
  </si>
  <si>
    <t>AL-Crossville</t>
  </si>
  <si>
    <t>010550010</t>
  </si>
  <si>
    <t>Etowah</t>
  </si>
  <si>
    <t>AL-Gadsden C. College</t>
  </si>
  <si>
    <t>010690003</t>
  </si>
  <si>
    <t>AL-Dothan Civic Center</t>
  </si>
  <si>
    <t>Leon</t>
  </si>
  <si>
    <t>FL-TLH Community College</t>
  </si>
  <si>
    <t>Swain</t>
  </si>
  <si>
    <t>NC-Bryson City</t>
  </si>
  <si>
    <t>Edgefield</t>
  </si>
  <si>
    <t>SC-Trenton</t>
  </si>
  <si>
    <t>Hamilton</t>
  </si>
  <si>
    <t>TN-East Ridge City Hall</t>
  </si>
  <si>
    <t>TN-Siskin Drive</t>
  </si>
  <si>
    <t>McMinn</t>
  </si>
  <si>
    <t>TN-Athens</t>
  </si>
  <si>
    <t>DV (ppmv)</t>
  </si>
  <si>
    <t>Chattooga</t>
  </si>
  <si>
    <t>Summerville</t>
  </si>
  <si>
    <t>Columbia</t>
  </si>
  <si>
    <t>Evans</t>
  </si>
  <si>
    <t>Coweta</t>
  </si>
  <si>
    <t>Newnan</t>
  </si>
  <si>
    <t>Dawson</t>
  </si>
  <si>
    <t>Dawsonville</t>
  </si>
  <si>
    <t>Douglas</t>
  </si>
  <si>
    <t>Douglasville</t>
  </si>
  <si>
    <t>Henry</t>
  </si>
  <si>
    <t>McDonough</t>
  </si>
  <si>
    <t>Pike</t>
  </si>
  <si>
    <t>Rockdale</t>
  </si>
  <si>
    <t>Conyers</t>
  </si>
  <si>
    <t>Sumter</t>
  </si>
  <si>
    <t>Leslie</t>
  </si>
  <si>
    <t>AL-Dothan</t>
  </si>
  <si>
    <t>Baker</t>
  </si>
  <si>
    <t>FL-Olustee</t>
  </si>
  <si>
    <t>FL-Lake City</t>
  </si>
  <si>
    <t>Duval</t>
  </si>
  <si>
    <t>FL-Sheffield</t>
  </si>
  <si>
    <t>FL-Cisco Drive</t>
  </si>
  <si>
    <t>Macon</t>
  </si>
  <si>
    <t>NC-Coweeta</t>
  </si>
  <si>
    <t>Aiken</t>
  </si>
  <si>
    <t>SC-Jackson Middle School</t>
  </si>
  <si>
    <t>Colleton</t>
  </si>
  <si>
    <t>SC-Ashton</t>
  </si>
  <si>
    <t>Oconee</t>
  </si>
  <si>
    <t>SC-Long Creek</t>
  </si>
  <si>
    <t>Pickens</t>
  </si>
  <si>
    <t>TN-Eastside Utility</t>
  </si>
  <si>
    <t>Note: Value for Yorkville is 2014-2016 DV</t>
  </si>
  <si>
    <t xml:space="preserve">         Value for Newnan is 2015-2017 DV</t>
  </si>
  <si>
    <t xml:space="preserve">         Value for SC-Ashton is 2016-2018 DV</t>
  </si>
  <si>
    <t>(Yorkville, Paulding County, 2013-2015)</t>
  </si>
  <si>
    <t>3-year average value of yearly 98th percentile values.</t>
  </si>
  <si>
    <t>a 3-year average value</t>
  </si>
  <si>
    <t>3-year average of yearly 2nd high</t>
  </si>
  <si>
    <t>(Fire Station #8, Fulton County, 2017-2019)</t>
  </si>
  <si>
    <t>Note: Okefenokee (AIRS ID 130499000) is an IMPROVE site.</t>
  </si>
  <si>
    <t xml:space="preserve">Fort Mountain (AIRS ID 132130003) uses lead data collected and analyzed by the National Park Service at the Cohutta IMPROVE monitor.  The site is shared with Georgia EPD who certifies the data for the co-located Fort Mountain AQS site.  </t>
  </si>
  <si>
    <r>
      <t>Daily DV (</t>
    </r>
    <r>
      <rPr>
        <b/>
        <sz val="12"/>
        <rFont val="Symbol"/>
        <family val="1"/>
        <charset val="2"/>
      </rPr>
      <t>m</t>
    </r>
    <r>
      <rPr>
        <b/>
        <sz val="12"/>
        <rFont val="Times New Roman"/>
        <family val="1"/>
      </rPr>
      <t>g/m</t>
    </r>
    <r>
      <rPr>
        <b/>
        <vertAlign val="superscript"/>
        <sz val="12"/>
        <rFont val="Times New Roman"/>
        <family val="1"/>
      </rPr>
      <t>3</t>
    </r>
    <r>
      <rPr>
        <b/>
        <sz val="12"/>
        <rFont val="Times New Roman"/>
        <family val="1"/>
      </rPr>
      <t>)</t>
    </r>
  </si>
  <si>
    <t>Statewide Background Value</t>
  </si>
  <si>
    <t>SC-Clemson CMS</t>
  </si>
  <si>
    <t>1,068</t>
  </si>
  <si>
    <t xml:space="preserve">         Values for AL-Dothan, SC-Long Creek, and SC-Clemson CMS are 2017-2019 DV</t>
  </si>
  <si>
    <t>*Official values from 2020 Georgia background data</t>
  </si>
  <si>
    <t xml:space="preserve">Note: If a project is within 20 km of any of SO2 monitors, the nearest SO2 monitor </t>
  </si>
  <si>
    <t xml:space="preserve">should be used. Otherwise, the statewide background value should be used. Annual </t>
  </si>
  <si>
    <t>and 24 hour NAAQS standards for SO2 have been revoked, so the values are not</t>
  </si>
  <si>
    <t>included here. Applicants should continue to address Annual and 24 hr increment analysis.</t>
  </si>
  <si>
    <t>Clayton</t>
  </si>
  <si>
    <t>Forest Park</t>
  </si>
  <si>
    <t>Dougherty</t>
  </si>
  <si>
    <t>Fire Station #8</t>
  </si>
  <si>
    <t>NR-GA Tech</t>
  </si>
  <si>
    <t>Hall</t>
  </si>
  <si>
    <t>Lowndes</t>
  </si>
  <si>
    <t>Columbus-Health Dept.</t>
  </si>
  <si>
    <t>Washington</t>
  </si>
  <si>
    <t>Wilkinson</t>
  </si>
  <si>
    <t>Gordon</t>
  </si>
  <si>
    <t>Note for NO2: If a project is in a vicinity of large NOx sources such as urban areas, consultation with the DMU is required to choose appropriate NO2 background values.</t>
  </si>
  <si>
    <t>2020-2022</t>
  </si>
  <si>
    <t>(South DeKalb, DeKalb County, 2020-2022)</t>
  </si>
  <si>
    <t>(2020-2022)</t>
  </si>
  <si>
    <t>(2020-2021)</t>
  </si>
  <si>
    <t>2022 DVs (2020-2022) for 1-hour and 3-hour SO2 at FRM monitors</t>
  </si>
  <si>
    <t>2022 background value for annual lead at non-FRM monitors</t>
  </si>
  <si>
    <t>EPA CASTNET (Georgia Station)</t>
  </si>
  <si>
    <t>Albany*</t>
  </si>
  <si>
    <t>Athens*</t>
  </si>
  <si>
    <t>Augusta*</t>
  </si>
  <si>
    <t>Brunswick*</t>
  </si>
  <si>
    <t>Columbus-Airport*</t>
  </si>
  <si>
    <t>Gainesville*</t>
  </si>
  <si>
    <t>Gwinnett Tech*</t>
  </si>
  <si>
    <t>Rossville*</t>
  </si>
  <si>
    <t>Sandersville*</t>
  </si>
  <si>
    <t>Savannah-Mercer*</t>
  </si>
  <si>
    <t>South DeKalb*</t>
  </si>
  <si>
    <t>Valdosta*</t>
  </si>
  <si>
    <t>Warner Robins*</t>
  </si>
  <si>
    <t>Note: Values for Rome, Gordon, and Yorkville are 2014-2016 DV.</t>
  </si>
  <si>
    <t xml:space="preserve">         Values for Columbus-Health Department are 2018-2020 DV</t>
  </si>
  <si>
    <t xml:space="preserve">         Values AL Dothan-Civic Center and Columbus-Cusseta are 2017-2019 DV.                                 </t>
  </si>
  <si>
    <t xml:space="preserve">         Values for TN-East Ridge City Hall are 2020-2021 DV</t>
  </si>
  <si>
    <t>2022 DVs (2020-2022) for 8-hour ozone at FRM monitors</t>
  </si>
  <si>
    <t>Macon-Forestry*</t>
  </si>
  <si>
    <t>2022 DVs (2020-2022) for daily and annual PM2.5 monitors</t>
  </si>
  <si>
    <t xml:space="preserve">         *These DVs have been adjusted with FEM bias adjustment factors. For details about adjustment factors, please contact Permit.Modeling@dnr.ga.gov.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</si>
</sst>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
    <numFmt numFmtId="165" formatCode="0.0"/>
    <numFmt numFmtId="166" formatCode="0.0000"/>
    <numFmt numFmtId="167" formatCode="0.00000"/>
    <numFmt numFmtId="168" formatCode="000000000"/>
    <numFmt numFmtId="169" formatCode="0.000000"/>
    <numFmt numFmtId="170" formatCode="_(* #,##0_);_(* \(#,##0\);_(* &quot;-&quot;??_);_(@_)"/>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12"/>
      <color indexed="8"/>
      <name val="Times New Roman"/>
      <family val="1"/>
    </font>
    <font>
      <b/>
      <sz val="12"/>
      <color rgb="FF000000"/>
      <name val="Symbol"/>
      <family val="1"/>
      <charset val="2"/>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2"/>
      <color rgb="FFC00000"/>
      <name val="Times New Roman"/>
      <family val="1"/>
    </font>
    <font>
      <sz val="12"/>
      <color rgb="FFC00000"/>
      <name val="Times New Roman"/>
      <family val="1"/>
    </font>
    <font>
      <b/>
      <sz val="12"/>
      <color rgb="FF000000"/>
      <name val="Times New Roman"/>
      <family val="1"/>
    </font>
    <font>
      <sz val="12"/>
      <color theme="1"/>
      <name val="Calibri"/>
      <family val="2"/>
      <scheme val="minor"/>
    </font>
    <font>
      <b/>
      <vertAlign val="superscript"/>
      <sz val="12"/>
      <color rgb="FF000000"/>
      <name val="Times New Roman"/>
      <family val="1"/>
    </font>
    <font>
      <sz val="12"/>
      <name val="Times New Roman"/>
      <family val="1"/>
    </font>
    <font>
      <sz val="10"/>
      <color indexed="8"/>
      <name val="Arial"/>
      <family val="2"/>
    </font>
    <font>
      <sz val="12"/>
      <color indexed="8"/>
      <name val="Times New Roman"/>
      <family val="1"/>
    </font>
    <font>
      <sz val="12"/>
      <color rgb="FF000000"/>
      <name val="Times New Roman"/>
      <family val="1"/>
    </font>
    <font>
      <sz val="10"/>
      <name val="Arial"/>
      <family val="2"/>
    </font>
    <font>
      <sz val="11"/>
      <name val="Times New Roman"/>
      <family val="1"/>
    </font>
    <font>
      <b/>
      <sz val="12"/>
      <name val="Times New Roman"/>
      <family val="1"/>
    </font>
    <font>
      <sz val="11"/>
      <color theme="4"/>
      <name val="Calibri"/>
      <family val="2"/>
      <scheme val="minor"/>
    </font>
    <font>
      <b/>
      <sz val="12"/>
      <name val="Symbol"/>
      <family val="1"/>
      <charset val="2"/>
    </font>
    <font>
      <b/>
      <vertAlign val="superscript"/>
      <sz val="12"/>
      <name val="Times New Roman"/>
      <family val="1"/>
    </font>
    <font>
      <sz val="11"/>
      <color rgb="FFC00000"/>
      <name val="Calibri"/>
      <family val="2"/>
      <scheme val="minor"/>
    </font>
    <font>
      <sz val="11"/>
      <color rgb="FF9C5700"/>
      <name val="Calibri"/>
      <family val="2"/>
      <scheme val="minor"/>
    </font>
    <font>
      <i/>
      <sz val="12"/>
      <color theme="1"/>
      <name val="Times New Roman"/>
      <family val="1"/>
    </font>
  </fonts>
  <fills count="3">
    <fill>
      <patternFill patternType="none"/>
    </fill>
    <fill>
      <patternFill patternType="gray125"/>
    </fill>
    <fill>
      <patternFill patternType="solid">
        <fgColor rgb="FFFFEB9C"/>
      </patternFill>
    </fill>
  </fills>
  <borders count="15">
    <border>
      <left/>
      <right/>
      <top/>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 fillId="0" borderId="0"/>
    <xf numFmtId="0" fontId="15" fillId="0" borderId="0"/>
    <xf numFmtId="0" fontId="18" fillId="0" borderId="0"/>
    <xf numFmtId="43" fontId="1" fillId="0" borderId="0" applyFont="0" applyFill="0" applyBorder="0" applyAlignment="0" applyProtection="0"/>
    <xf numFmtId="0" fontId="25" fillId="2" borderId="0" applyNumberFormat="0" applyBorder="0" applyAlignment="0" applyProtection="0"/>
  </cellStyleXfs>
  <cellXfs count="90">
    <xf numFmtId="0" fontId="0" fillId="0" borderId="0" xfId="0"/>
    <xf numFmtId="0" fontId="3" fillId="0" borderId="0" xfId="0" applyFont="1"/>
    <xf numFmtId="0" fontId="5" fillId="0" borderId="0" xfId="0" applyFont="1"/>
    <xf numFmtId="0" fontId="6" fillId="0" borderId="0" xfId="0" applyFont="1" applyAlignment="1">
      <alignment horizontal="center"/>
    </xf>
    <xf numFmtId="1" fontId="8" fillId="0" borderId="0" xfId="0" applyNumberFormat="1" applyFont="1" applyAlignment="1">
      <alignment horizontal="center"/>
    </xf>
    <xf numFmtId="0" fontId="2" fillId="0" borderId="0" xfId="0" applyFont="1" applyAlignment="1">
      <alignment horizontal="center"/>
    </xf>
    <xf numFmtId="0" fontId="7" fillId="0" borderId="0" xfId="0" applyFont="1"/>
    <xf numFmtId="0" fontId="9" fillId="0" borderId="0" xfId="0" applyFont="1" applyAlignment="1">
      <alignment horizontal="center"/>
    </xf>
    <xf numFmtId="0" fontId="10" fillId="0" borderId="0" xfId="0" applyFont="1"/>
    <xf numFmtId="0" fontId="5" fillId="0" borderId="0" xfId="0" applyFont="1" applyAlignment="1">
      <alignment horizontal="left"/>
    </xf>
    <xf numFmtId="0" fontId="11" fillId="0" borderId="0" xfId="0" applyFont="1" applyAlignment="1">
      <alignment horizontal="left" vertical="center"/>
    </xf>
    <xf numFmtId="0" fontId="12" fillId="0" borderId="0" xfId="0" applyFont="1"/>
    <xf numFmtId="0" fontId="11" fillId="0" borderId="1" xfId="0" applyFont="1" applyBorder="1" applyAlignment="1">
      <alignment horizontal="center" vertical="center" wrapText="1"/>
    </xf>
    <xf numFmtId="0" fontId="11" fillId="0" borderId="1" xfId="1" applyFont="1" applyBorder="1" applyAlignment="1">
      <alignment horizontal="center" vertical="center" wrapText="1"/>
    </xf>
    <xf numFmtId="0" fontId="14" fillId="0" borderId="0" xfId="0" applyFont="1" applyAlignment="1">
      <alignment horizontal="left"/>
    </xf>
    <xf numFmtId="166" fontId="16" fillId="0" borderId="0" xfId="2" applyNumberFormat="1" applyFont="1" applyAlignment="1">
      <alignment horizontal="center"/>
    </xf>
    <xf numFmtId="0" fontId="9" fillId="0" borderId="0" xfId="0" applyFont="1" applyAlignment="1">
      <alignment horizontal="left"/>
    </xf>
    <xf numFmtId="166" fontId="9" fillId="0" borderId="0" xfId="2" applyNumberFormat="1" applyFont="1" applyAlignment="1">
      <alignment horizontal="center"/>
    </xf>
    <xf numFmtId="165" fontId="9" fillId="0" borderId="0" xfId="2" applyNumberFormat="1" applyFont="1" applyAlignment="1">
      <alignment horizontal="right"/>
    </xf>
    <xf numFmtId="0" fontId="14" fillId="0" borderId="2" xfId="0" applyFont="1" applyBorder="1" applyAlignment="1">
      <alignment horizontal="left"/>
    </xf>
    <xf numFmtId="0" fontId="17" fillId="0" borderId="0" xfId="0" applyFont="1"/>
    <xf numFmtId="0" fontId="14" fillId="0" borderId="0" xfId="3" applyFont="1" applyAlignment="1">
      <alignment horizontal="left"/>
    </xf>
    <xf numFmtId="0" fontId="14" fillId="0" borderId="0" xfId="3" applyFont="1"/>
    <xf numFmtId="0" fontId="14" fillId="0" borderId="0" xfId="0" quotePrefix="1" applyFont="1" applyAlignment="1">
      <alignment horizontal="left"/>
    </xf>
    <xf numFmtId="0" fontId="14" fillId="0" borderId="2" xfId="0" applyFont="1" applyBorder="1" applyAlignment="1">
      <alignment horizontal="center"/>
    </xf>
    <xf numFmtId="1" fontId="14" fillId="0" borderId="3" xfId="3" applyNumberFormat="1" applyFont="1" applyBorder="1" applyAlignment="1">
      <alignment horizontal="left"/>
    </xf>
    <xf numFmtId="0" fontId="14" fillId="0" borderId="3" xfId="3" applyFont="1" applyBorder="1" applyAlignment="1">
      <alignment horizontal="left"/>
    </xf>
    <xf numFmtId="167" fontId="14" fillId="0" borderId="3" xfId="3" applyNumberFormat="1" applyFont="1" applyBorder="1" applyAlignment="1">
      <alignment horizontal="center"/>
    </xf>
    <xf numFmtId="165" fontId="16" fillId="0" borderId="3" xfId="0" applyNumberFormat="1" applyFont="1" applyBorder="1" applyAlignment="1">
      <alignment horizontal="center"/>
    </xf>
    <xf numFmtId="165" fontId="5" fillId="0" borderId="3" xfId="0" applyNumberFormat="1" applyFont="1" applyBorder="1" applyAlignment="1">
      <alignment horizontal="center"/>
    </xf>
    <xf numFmtId="1" fontId="14" fillId="0" borderId="3" xfId="3" quotePrefix="1" applyNumberFormat="1" applyFont="1" applyBorder="1" applyAlignment="1">
      <alignment horizontal="left"/>
    </xf>
    <xf numFmtId="1" fontId="14" fillId="0" borderId="4" xfId="3" applyNumberFormat="1" applyFont="1" applyBorder="1" applyAlignment="1">
      <alignment horizontal="left"/>
    </xf>
    <xf numFmtId="0" fontId="14" fillId="0" borderId="4" xfId="3" applyFont="1" applyBorder="1" applyAlignment="1">
      <alignment horizontal="left"/>
    </xf>
    <xf numFmtId="167" fontId="14" fillId="0" borderId="4" xfId="3" applyNumberFormat="1" applyFont="1" applyBorder="1" applyAlignment="1">
      <alignment horizontal="center"/>
    </xf>
    <xf numFmtId="165" fontId="16" fillId="0" borderId="4" xfId="0" applyNumberFormat="1" applyFont="1" applyBorder="1" applyAlignment="1">
      <alignment horizontal="center"/>
    </xf>
    <xf numFmtId="165" fontId="16" fillId="0" borderId="5" xfId="0" applyNumberFormat="1" applyFont="1" applyBorder="1" applyAlignment="1">
      <alignment horizontal="center"/>
    </xf>
    <xf numFmtId="0" fontId="1" fillId="0" borderId="0" xfId="1"/>
    <xf numFmtId="168" fontId="14" fillId="0" borderId="0" xfId="0" quotePrefix="1" applyNumberFormat="1" applyFont="1" applyAlignment="1">
      <alignment horizontal="left"/>
    </xf>
    <xf numFmtId="169" fontId="14" fillId="0" borderId="0" xfId="0" quotePrefix="1" applyNumberFormat="1" applyFont="1" applyAlignment="1">
      <alignment horizontal="center"/>
    </xf>
    <xf numFmtId="168" fontId="14" fillId="0" borderId="2" xfId="0" quotePrefix="1" applyNumberFormat="1" applyFont="1" applyBorder="1" applyAlignment="1">
      <alignment horizontal="left"/>
    </xf>
    <xf numFmtId="0" fontId="14" fillId="0" borderId="2" xfId="0" quotePrefix="1" applyFont="1" applyBorder="1" applyAlignment="1">
      <alignment horizontal="left"/>
    </xf>
    <xf numFmtId="169" fontId="14" fillId="0" borderId="2" xfId="0" quotePrefix="1" applyNumberFormat="1" applyFont="1" applyBorder="1" applyAlignment="1">
      <alignment horizontal="center"/>
    </xf>
    <xf numFmtId="0" fontId="14" fillId="0" borderId="0" xfId="0" quotePrefix="1" applyFont="1"/>
    <xf numFmtId="0" fontId="14" fillId="0" borderId="0" xfId="0" applyFont="1"/>
    <xf numFmtId="0" fontId="11" fillId="0" borderId="7" xfId="0" applyFont="1" applyBorder="1" applyAlignment="1">
      <alignment horizontal="center" vertical="center" wrapText="1"/>
    </xf>
    <xf numFmtId="0" fontId="11" fillId="0" borderId="9" xfId="0" applyFont="1" applyBorder="1" applyAlignment="1">
      <alignment horizontal="center" vertical="center" wrapText="1"/>
    </xf>
    <xf numFmtId="0" fontId="19" fillId="0" borderId="0" xfId="0" applyFont="1"/>
    <xf numFmtId="0" fontId="21" fillId="0" borderId="0" xfId="0" applyFont="1"/>
    <xf numFmtId="0" fontId="11" fillId="0" borderId="9" xfId="1" applyFont="1" applyBorder="1" applyAlignment="1">
      <alignment horizontal="center" vertical="center" wrapText="1"/>
    </xf>
    <xf numFmtId="0" fontId="11" fillId="0" borderId="12" xfId="0" applyFont="1" applyBorder="1" applyAlignment="1">
      <alignment horizontal="center" vertical="center" wrapText="1"/>
    </xf>
    <xf numFmtId="0" fontId="11" fillId="0" borderId="7" xfId="1" applyFont="1" applyBorder="1" applyAlignment="1">
      <alignment horizontal="center" vertical="center" wrapText="1"/>
    </xf>
    <xf numFmtId="0" fontId="11" fillId="0" borderId="13" xfId="1" applyFont="1" applyBorder="1" applyAlignment="1">
      <alignment horizontal="center" vertical="center" wrapText="1"/>
    </xf>
    <xf numFmtId="0" fontId="11" fillId="0" borderId="14" xfId="0" applyFont="1" applyBorder="1" applyAlignment="1">
      <alignment horizontal="center" vertical="center" wrapText="1"/>
    </xf>
    <xf numFmtId="0" fontId="5" fillId="0" borderId="11" xfId="0" applyFont="1" applyBorder="1" applyAlignment="1">
      <alignment horizontal="left"/>
    </xf>
    <xf numFmtId="0" fontId="14" fillId="0" borderId="6" xfId="0" applyFont="1" applyBorder="1" applyAlignment="1">
      <alignment horizontal="left"/>
    </xf>
    <xf numFmtId="166" fontId="14" fillId="0" borderId="0" xfId="2" applyNumberFormat="1" applyFont="1" applyAlignment="1">
      <alignment horizontal="center"/>
    </xf>
    <xf numFmtId="166" fontId="14" fillId="0" borderId="2" xfId="2" applyNumberFormat="1" applyFont="1" applyBorder="1" applyAlignment="1">
      <alignment horizontal="center"/>
    </xf>
    <xf numFmtId="165" fontId="14" fillId="0" borderId="2" xfId="0" applyNumberFormat="1" applyFont="1" applyBorder="1"/>
    <xf numFmtId="165" fontId="5" fillId="0" borderId="0" xfId="0" applyNumberFormat="1" applyFont="1"/>
    <xf numFmtId="165" fontId="14" fillId="0" borderId="0" xfId="0" applyNumberFormat="1" applyFont="1"/>
    <xf numFmtId="165" fontId="9" fillId="0" borderId="0" xfId="2" applyNumberFormat="1" applyFont="1" applyAlignment="1">
      <alignment horizontal="left"/>
    </xf>
    <xf numFmtId="3" fontId="6" fillId="0" borderId="0" xfId="0" applyNumberFormat="1" applyFont="1" applyAlignment="1">
      <alignment horizontal="center"/>
    </xf>
    <xf numFmtId="0" fontId="20" fillId="0" borderId="9" xfId="0" applyFont="1" applyBorder="1" applyAlignment="1">
      <alignment horizontal="center" vertical="center" wrapText="1"/>
    </xf>
    <xf numFmtId="170" fontId="8" fillId="0" borderId="0" xfId="4" applyNumberFormat="1" applyFont="1" applyAlignment="1">
      <alignment horizontal="center"/>
    </xf>
    <xf numFmtId="0" fontId="6" fillId="0" borderId="0" xfId="0" applyFont="1" applyAlignment="1">
      <alignment horizontal="left"/>
    </xf>
    <xf numFmtId="0" fontId="8" fillId="0" borderId="0" xfId="0" applyFont="1"/>
    <xf numFmtId="0" fontId="7" fillId="0" borderId="0" xfId="0" applyFont="1" applyAlignment="1">
      <alignment horizontal="left"/>
    </xf>
    <xf numFmtId="0" fontId="14" fillId="0" borderId="3" xfId="5" applyNumberFormat="1" applyFont="1" applyFill="1" applyBorder="1" applyAlignment="1">
      <alignment horizontal="left"/>
    </xf>
    <xf numFmtId="0" fontId="14" fillId="0" borderId="3" xfId="5" applyFont="1" applyFill="1" applyBorder="1" applyAlignment="1">
      <alignment horizontal="left"/>
    </xf>
    <xf numFmtId="0" fontId="14" fillId="0" borderId="3" xfId="3" applyFont="1" applyBorder="1"/>
    <xf numFmtId="1" fontId="14" fillId="0" borderId="3" xfId="5" applyNumberFormat="1" applyFont="1" applyFill="1" applyBorder="1" applyAlignment="1">
      <alignment horizontal="left"/>
    </xf>
    <xf numFmtId="0" fontId="7" fillId="0" borderId="0" xfId="0" applyFont="1" applyAlignment="1">
      <alignment horizontal="center"/>
    </xf>
    <xf numFmtId="0" fontId="24" fillId="0" borderId="0" xfId="0" applyFont="1"/>
    <xf numFmtId="170" fontId="9" fillId="0" borderId="0" xfId="4" quotePrefix="1" applyNumberFormat="1" applyFont="1" applyFill="1" applyAlignment="1">
      <alignment horizontal="center"/>
    </xf>
    <xf numFmtId="0" fontId="9" fillId="0" borderId="0" xfId="0" applyFont="1" applyAlignment="1">
      <alignment horizontal="center" wrapText="1"/>
    </xf>
    <xf numFmtId="0" fontId="5" fillId="0" borderId="0" xfId="0" applyFont="1" applyAlignment="1">
      <alignment horizontal="center" wrapText="1"/>
    </xf>
    <xf numFmtId="0" fontId="5" fillId="0" borderId="0" xfId="0" applyFont="1" applyAlignment="1">
      <alignment horizontal="center"/>
    </xf>
    <xf numFmtId="165" fontId="5" fillId="0" borderId="0" xfId="0" applyNumberFormat="1" applyFont="1" applyAlignment="1">
      <alignment horizontal="center"/>
    </xf>
    <xf numFmtId="3" fontId="9" fillId="0" borderId="0" xfId="0" applyNumberFormat="1" applyFont="1" applyAlignment="1">
      <alignment horizontal="center"/>
    </xf>
    <xf numFmtId="3" fontId="5" fillId="0" borderId="0" xfId="0" applyNumberFormat="1" applyFont="1" applyAlignment="1">
      <alignment horizontal="center"/>
    </xf>
    <xf numFmtId="166" fontId="5" fillId="0" borderId="8" xfId="0" applyNumberFormat="1" applyFont="1" applyBorder="1" applyAlignment="1">
      <alignment horizontal="center"/>
    </xf>
    <xf numFmtId="0" fontId="14" fillId="0" borderId="10" xfId="0" applyFont="1" applyBorder="1" applyAlignment="1">
      <alignment horizontal="center"/>
    </xf>
    <xf numFmtId="164" fontId="14" fillId="0" borderId="5" xfId="0" quotePrefix="1" applyNumberFormat="1" applyFont="1" applyBorder="1" applyAlignment="1">
      <alignment horizontal="center"/>
    </xf>
    <xf numFmtId="164" fontId="14" fillId="0" borderId="5" xfId="0" applyNumberFormat="1" applyFont="1" applyBorder="1" applyAlignment="1">
      <alignment horizontal="center"/>
    </xf>
    <xf numFmtId="0" fontId="26" fillId="0" borderId="0" xfId="0" applyFont="1" applyAlignment="1">
      <alignment horizontal="left"/>
    </xf>
    <xf numFmtId="164" fontId="14" fillId="0" borderId="6" xfId="0" quotePrefix="1" applyNumberFormat="1" applyFont="1" applyBorder="1" applyAlignment="1">
      <alignment horizontal="center"/>
    </xf>
    <xf numFmtId="0" fontId="2" fillId="0" borderId="0" xfId="0" applyFont="1"/>
    <xf numFmtId="165" fontId="14" fillId="0" borderId="5" xfId="0" applyNumberFormat="1" applyFont="1" applyBorder="1" applyAlignment="1">
      <alignment horizontal="center"/>
    </xf>
    <xf numFmtId="165" fontId="14" fillId="0" borderId="3" xfId="0" applyNumberFormat="1" applyFont="1" applyBorder="1" applyAlignment="1">
      <alignment horizontal="center"/>
    </xf>
    <xf numFmtId="0" fontId="14" fillId="0" borderId="0" xfId="0" quotePrefix="1" applyFont="1" applyAlignment="1">
      <alignment horizontal="left" wrapText="1"/>
    </xf>
  </cellXfs>
  <cellStyles count="6">
    <cellStyle name="Comma" xfId="4" builtinId="3"/>
    <cellStyle name="Neutral" xfId="5" builtinId="28"/>
    <cellStyle name="Normal" xfId="0" builtinId="0"/>
    <cellStyle name="Normal 2" xfId="3" xr:uid="{63CC8466-BA11-4D52-AD70-88732D6A46B6}"/>
    <cellStyle name="Normal 6" xfId="1" xr:uid="{8A147A72-023D-4E6B-8EAB-332A093B8B9E}"/>
    <cellStyle name="Normal_Table5c" xfId="2" xr:uid="{46D09A44-8A38-466B-9811-AA077393DCD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19050</xdr:rowOff>
    </xdr:from>
    <xdr:ext cx="9305925" cy="5873403"/>
    <xdr:sp macro="" textlink="">
      <xdr:nvSpPr>
        <xdr:cNvPr id="2" name="TextBox 1">
          <a:extLst>
            <a:ext uri="{FF2B5EF4-FFF2-40B4-BE49-F238E27FC236}">
              <a16:creationId xmlns:a16="http://schemas.microsoft.com/office/drawing/2014/main" id="{99CC4027-9B75-7DEA-D9D0-B6F067318DC4}"/>
            </a:ext>
          </a:extLst>
        </xdr:cNvPr>
        <xdr:cNvSpPr txBox="1"/>
      </xdr:nvSpPr>
      <xdr:spPr>
        <a:xfrm>
          <a:off x="19050" y="19050"/>
          <a:ext cx="9305925" cy="5873403"/>
        </a:xfrm>
        <a:prstGeom prst="rect">
          <a:avLst/>
        </a:prstGeom>
        <a:solidFill>
          <a:schemeClr val="bg1"/>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latin typeface="Times New Roman" panose="02020603050405020304" pitchFamily="18" charset="0"/>
              <a:cs typeface="Times New Roman" panose="02020603050405020304" pitchFamily="18" charset="0"/>
            </a:rPr>
            <a:t>This Excel spreadsheet contains background concentrations to be used for dispersion modeling of criteria pollutants.  </a:t>
          </a:r>
        </a:p>
        <a:p>
          <a:endParaRPr lang="en-US" sz="1400">
            <a:latin typeface="Times New Roman" panose="02020603050405020304" pitchFamily="18" charset="0"/>
            <a:cs typeface="Times New Roman" panose="02020603050405020304" pitchFamily="18" charset="0"/>
          </a:endParaRPr>
        </a:p>
        <a:p>
          <a:r>
            <a:rPr lang="en-US" sz="1400" b="1">
              <a:latin typeface="Times New Roman" panose="02020603050405020304" pitchFamily="18" charset="0"/>
              <a:cs typeface="Times New Roman" panose="02020603050405020304" pitchFamily="18" charset="0"/>
            </a:rPr>
            <a:t>The "Statewide" tab lists the recommended stationwide background concentrations for NO</a:t>
          </a:r>
          <a:r>
            <a:rPr lang="en-US" sz="1400" b="1" baseline="-25000">
              <a:latin typeface="Times New Roman" panose="02020603050405020304" pitchFamily="18" charset="0"/>
              <a:cs typeface="Times New Roman" panose="02020603050405020304" pitchFamily="18" charset="0"/>
            </a:rPr>
            <a:t>2</a:t>
          </a:r>
          <a:r>
            <a:rPr lang="en-US" sz="1400" b="1">
              <a:latin typeface="Times New Roman" panose="02020603050405020304" pitchFamily="18" charset="0"/>
              <a:cs typeface="Times New Roman" panose="02020603050405020304" pitchFamily="18" charset="0"/>
            </a:rPr>
            <a:t>, CO, PM</a:t>
          </a:r>
          <a:r>
            <a:rPr lang="en-US" sz="1400" b="1" baseline="-25000">
              <a:latin typeface="Times New Roman" panose="02020603050405020304" pitchFamily="18" charset="0"/>
              <a:cs typeface="Times New Roman" panose="02020603050405020304" pitchFamily="18" charset="0"/>
            </a:rPr>
            <a:t>10</a:t>
          </a:r>
          <a:r>
            <a:rPr lang="en-US" sz="1400" b="1">
              <a:latin typeface="Times New Roman" panose="02020603050405020304" pitchFamily="18" charset="0"/>
              <a:cs typeface="Times New Roman" panose="02020603050405020304" pitchFamily="18" charset="0"/>
            </a:rPr>
            <a:t>, and SO</a:t>
          </a:r>
          <a:r>
            <a:rPr lang="en-US" sz="1400" b="1" baseline="-25000">
              <a:latin typeface="Times New Roman" panose="02020603050405020304" pitchFamily="18" charset="0"/>
              <a:cs typeface="Times New Roman" panose="02020603050405020304" pitchFamily="18" charset="0"/>
            </a:rPr>
            <a:t>2</a:t>
          </a:r>
          <a:r>
            <a:rPr lang="en-US" sz="1400" b="1">
              <a:latin typeface="Times New Roman" panose="02020603050405020304" pitchFamily="18" charset="0"/>
              <a:cs typeface="Times New Roman" panose="02020603050405020304" pitchFamily="18" charset="0"/>
            </a:rPr>
            <a:t>. </a:t>
          </a:r>
        </a:p>
        <a:p>
          <a:r>
            <a:rPr lang="en-US" sz="1400" b="0">
              <a:latin typeface="Times New Roman" panose="02020603050405020304" pitchFamily="18" charset="0"/>
              <a:cs typeface="Times New Roman" panose="02020603050405020304" pitchFamily="18" charset="0"/>
            </a:rPr>
            <a:t>Note for </a:t>
          </a:r>
          <a:r>
            <a:rPr lang="en-US" sz="1400" b="0">
              <a:solidFill>
                <a:schemeClr val="tx1"/>
              </a:solidFill>
              <a:effectLst/>
              <a:latin typeface="Times New Roman" panose="02020603050405020304" pitchFamily="18" charset="0"/>
              <a:ea typeface="+mn-ea"/>
              <a:cs typeface="Times New Roman" panose="02020603050405020304" pitchFamily="18" charset="0"/>
            </a:rPr>
            <a:t>SO</a:t>
          </a:r>
          <a:r>
            <a:rPr lang="en-US" sz="1400" b="0" baseline="-25000">
              <a:solidFill>
                <a:schemeClr val="tx1"/>
              </a:solidFill>
              <a:effectLst/>
              <a:latin typeface="Times New Roman" panose="02020603050405020304" pitchFamily="18" charset="0"/>
              <a:ea typeface="+mn-ea"/>
              <a:cs typeface="Times New Roman" panose="02020603050405020304" pitchFamily="18" charset="0"/>
            </a:rPr>
            <a:t>2</a:t>
          </a:r>
          <a:r>
            <a:rPr lang="en-US" sz="1400" b="0">
              <a:latin typeface="Times New Roman" panose="02020603050405020304" pitchFamily="18" charset="0"/>
              <a:cs typeface="Times New Roman" panose="02020603050405020304" pitchFamily="18" charset="0"/>
            </a:rPr>
            <a:t>: If a project is within 20 km of any of </a:t>
          </a:r>
          <a:r>
            <a:rPr lang="en-US" sz="1400" b="0">
              <a:solidFill>
                <a:schemeClr val="tx1"/>
              </a:solidFill>
              <a:effectLst/>
              <a:latin typeface="Times New Roman" panose="02020603050405020304" pitchFamily="18" charset="0"/>
              <a:ea typeface="+mn-ea"/>
              <a:cs typeface="Times New Roman" panose="02020603050405020304" pitchFamily="18" charset="0"/>
            </a:rPr>
            <a:t>SO</a:t>
          </a:r>
          <a:r>
            <a:rPr lang="en-US" sz="1400" b="0" baseline="-25000">
              <a:solidFill>
                <a:schemeClr val="tx1"/>
              </a:solidFill>
              <a:effectLst/>
              <a:latin typeface="Times New Roman" panose="02020603050405020304" pitchFamily="18" charset="0"/>
              <a:ea typeface="+mn-ea"/>
              <a:cs typeface="Times New Roman" panose="02020603050405020304" pitchFamily="18" charset="0"/>
            </a:rPr>
            <a:t>2</a:t>
          </a:r>
          <a:r>
            <a:rPr lang="en-US" sz="1400" b="0">
              <a:latin typeface="Times New Roman" panose="02020603050405020304" pitchFamily="18" charset="0"/>
              <a:cs typeface="Times New Roman" panose="02020603050405020304" pitchFamily="18" charset="0"/>
            </a:rPr>
            <a:t> monitors, the nearest </a:t>
          </a:r>
          <a:r>
            <a:rPr lang="en-US" sz="1400" b="0">
              <a:solidFill>
                <a:schemeClr val="tx1"/>
              </a:solidFill>
              <a:effectLst/>
              <a:latin typeface="Times New Roman" panose="02020603050405020304" pitchFamily="18" charset="0"/>
              <a:ea typeface="+mn-ea"/>
              <a:cs typeface="Times New Roman" panose="02020603050405020304" pitchFamily="18" charset="0"/>
            </a:rPr>
            <a:t>SO</a:t>
          </a:r>
          <a:r>
            <a:rPr lang="en-US" sz="1400" b="0" baseline="-25000">
              <a:solidFill>
                <a:schemeClr val="tx1"/>
              </a:solidFill>
              <a:effectLst/>
              <a:latin typeface="Times New Roman" panose="02020603050405020304" pitchFamily="18" charset="0"/>
              <a:ea typeface="+mn-ea"/>
              <a:cs typeface="Times New Roman" panose="02020603050405020304" pitchFamily="18" charset="0"/>
            </a:rPr>
            <a:t>2</a:t>
          </a:r>
          <a:r>
            <a:rPr lang="en-US" sz="1400" b="0">
              <a:latin typeface="Times New Roman" panose="02020603050405020304" pitchFamily="18" charset="0"/>
              <a:cs typeface="Times New Roman" panose="02020603050405020304" pitchFamily="18" charset="0"/>
            </a:rPr>
            <a:t> monitor should be used. Otherwise, the statewide background value should be used. </a:t>
          </a:r>
        </a:p>
        <a:p>
          <a:r>
            <a:rPr lang="en-US" sz="1400" b="0">
              <a:latin typeface="Times New Roman" panose="02020603050405020304" pitchFamily="18" charset="0"/>
              <a:cs typeface="Times New Roman" panose="02020603050405020304" pitchFamily="18" charset="0"/>
            </a:rPr>
            <a:t>Note for </a:t>
          </a:r>
          <a:r>
            <a:rPr lang="en-US" sz="1400" b="0">
              <a:solidFill>
                <a:schemeClr val="tx1"/>
              </a:solidFill>
              <a:effectLst/>
              <a:latin typeface="Times New Roman" panose="02020603050405020304" pitchFamily="18" charset="0"/>
              <a:ea typeface="+mn-ea"/>
              <a:cs typeface="Times New Roman" panose="02020603050405020304" pitchFamily="18" charset="0"/>
            </a:rPr>
            <a:t>NO</a:t>
          </a:r>
          <a:r>
            <a:rPr lang="en-US" sz="1400" b="0" baseline="-25000">
              <a:solidFill>
                <a:schemeClr val="tx1"/>
              </a:solidFill>
              <a:effectLst/>
              <a:latin typeface="Times New Roman" panose="02020603050405020304" pitchFamily="18" charset="0"/>
              <a:ea typeface="+mn-ea"/>
              <a:cs typeface="Times New Roman" panose="02020603050405020304" pitchFamily="18" charset="0"/>
            </a:rPr>
            <a:t>2</a:t>
          </a:r>
          <a:r>
            <a:rPr lang="en-US" sz="1400" b="0">
              <a:latin typeface="Times New Roman" panose="02020603050405020304" pitchFamily="18" charset="0"/>
              <a:cs typeface="Times New Roman" panose="02020603050405020304" pitchFamily="18" charset="0"/>
            </a:rPr>
            <a:t>: If a project is in a vicinity of large NOx sources such as urban areas, consultation with the DMU is required to choose appropriate </a:t>
          </a:r>
          <a:r>
            <a:rPr lang="en-US" sz="1400" b="0">
              <a:solidFill>
                <a:schemeClr val="tx1"/>
              </a:solidFill>
              <a:effectLst/>
              <a:latin typeface="Times New Roman" panose="02020603050405020304" pitchFamily="18" charset="0"/>
              <a:ea typeface="+mn-ea"/>
              <a:cs typeface="Times New Roman" panose="02020603050405020304" pitchFamily="18" charset="0"/>
            </a:rPr>
            <a:t>NO</a:t>
          </a:r>
          <a:r>
            <a:rPr lang="en-US" sz="1400" b="0" baseline="-25000">
              <a:solidFill>
                <a:schemeClr val="tx1"/>
              </a:solidFill>
              <a:effectLst/>
              <a:latin typeface="Times New Roman" panose="02020603050405020304" pitchFamily="18" charset="0"/>
              <a:ea typeface="+mn-ea"/>
              <a:cs typeface="Times New Roman" panose="02020603050405020304" pitchFamily="18" charset="0"/>
            </a:rPr>
            <a:t>2</a:t>
          </a:r>
          <a:r>
            <a:rPr lang="en-US" sz="1400" b="0">
              <a:latin typeface="Times New Roman" panose="02020603050405020304" pitchFamily="18" charset="0"/>
              <a:cs typeface="Times New Roman" panose="02020603050405020304" pitchFamily="18" charset="0"/>
            </a:rPr>
            <a:t> background values.</a:t>
          </a:r>
        </a:p>
        <a:p>
          <a:endParaRPr lang="en-US" sz="1400">
            <a:latin typeface="Times New Roman" panose="02020603050405020304" pitchFamily="18" charset="0"/>
            <a:cs typeface="Times New Roman" panose="02020603050405020304" pitchFamily="18" charset="0"/>
          </a:endParaRPr>
        </a:p>
        <a:p>
          <a:r>
            <a:rPr lang="en-US" sz="1400" b="1">
              <a:latin typeface="Times New Roman" panose="02020603050405020304" pitchFamily="18" charset="0"/>
              <a:cs typeface="Times New Roman" panose="02020603050405020304" pitchFamily="18" charset="0"/>
            </a:rPr>
            <a:t>The "NO2, CO, and PM10 sites" tab lists the background concentrations for individual monitoring sites and statewide background concentrations for </a:t>
          </a:r>
          <a:r>
            <a:rPr lang="en-US" sz="1400" b="1">
              <a:solidFill>
                <a:schemeClr val="tx1"/>
              </a:solidFill>
              <a:effectLst/>
              <a:latin typeface="Times New Roman" panose="02020603050405020304" pitchFamily="18" charset="0"/>
              <a:ea typeface="+mn-ea"/>
              <a:cs typeface="Times New Roman" panose="02020603050405020304" pitchFamily="18" charset="0"/>
            </a:rPr>
            <a:t>NO</a:t>
          </a:r>
          <a:r>
            <a:rPr lang="en-US" sz="1400" b="1" baseline="-25000">
              <a:solidFill>
                <a:schemeClr val="tx1"/>
              </a:solidFill>
              <a:effectLst/>
              <a:latin typeface="Times New Roman" panose="02020603050405020304" pitchFamily="18" charset="0"/>
              <a:ea typeface="+mn-ea"/>
              <a:cs typeface="Times New Roman" panose="02020603050405020304" pitchFamily="18" charset="0"/>
            </a:rPr>
            <a:t>2</a:t>
          </a:r>
          <a:r>
            <a:rPr lang="en-US" sz="1400" b="1">
              <a:latin typeface="Times New Roman" panose="02020603050405020304" pitchFamily="18" charset="0"/>
              <a:cs typeface="Times New Roman" panose="02020603050405020304" pitchFamily="18" charset="0"/>
            </a:rPr>
            <a:t>, CO, and </a:t>
          </a:r>
          <a:r>
            <a:rPr lang="en-US" sz="1400" b="1">
              <a:solidFill>
                <a:schemeClr val="tx1"/>
              </a:solidFill>
              <a:effectLst/>
              <a:latin typeface="Times New Roman" panose="02020603050405020304" pitchFamily="18" charset="0"/>
              <a:ea typeface="+mn-ea"/>
              <a:cs typeface="Times New Roman" panose="02020603050405020304" pitchFamily="18" charset="0"/>
            </a:rPr>
            <a:t>PM</a:t>
          </a:r>
          <a:r>
            <a:rPr lang="en-US" sz="1400" b="1" baseline="-25000">
              <a:solidFill>
                <a:schemeClr val="tx1"/>
              </a:solidFill>
              <a:effectLst/>
              <a:latin typeface="Times New Roman" panose="02020603050405020304" pitchFamily="18" charset="0"/>
              <a:ea typeface="+mn-ea"/>
              <a:cs typeface="Times New Roman" panose="02020603050405020304" pitchFamily="18" charset="0"/>
            </a:rPr>
            <a:t>10</a:t>
          </a:r>
          <a:r>
            <a:rPr lang="en-US" sz="1400" b="1">
              <a:latin typeface="Times New Roman" panose="02020603050405020304" pitchFamily="18" charset="0"/>
              <a:cs typeface="Times New Roman" panose="02020603050405020304" pitchFamily="18" charset="0"/>
            </a:rPr>
            <a:t>. </a:t>
          </a:r>
          <a:r>
            <a:rPr lang="en-US" sz="1400">
              <a:latin typeface="Times New Roman" panose="02020603050405020304" pitchFamily="18" charset="0"/>
              <a:cs typeface="Times New Roman" panose="02020603050405020304" pitchFamily="18" charset="0"/>
            </a:rPr>
            <a:t>An applicant may choose to use a different monitoring site concentration from the "NO2, CO, and PM10 sites" tab rather than the default background concentrations in the "Statewide" tab. However, the applicant will need to submit a justification describing why the alternate monitor is representative of their project. The selection of a background monitor with a higher concentration may eliminate the need to include off-site sources in the modeling inventory for a National Ambient Air Quality Standard analysis. The justification for an alternative background monitor must be included in the modeling protocol and is subject to EPD approval.</a:t>
          </a:r>
        </a:p>
        <a:p>
          <a:endParaRPr lang="en-US" sz="1400">
            <a:latin typeface="Times New Roman" panose="02020603050405020304" pitchFamily="18" charset="0"/>
            <a:cs typeface="Times New Roman" panose="02020603050405020304" pitchFamily="18" charset="0"/>
          </a:endParaRPr>
        </a:p>
        <a:p>
          <a:r>
            <a:rPr lang="en-US" sz="1400" b="1">
              <a:latin typeface="Times New Roman" panose="02020603050405020304" pitchFamily="18" charset="0"/>
              <a:cs typeface="Times New Roman" panose="02020603050405020304" pitchFamily="18" charset="0"/>
            </a:rPr>
            <a:t>The remaining tabs list the background concentrations by pollutant, by sites, and by averaging time. Note that there are no statewide values for lead, </a:t>
          </a:r>
          <a:r>
            <a:rPr lang="en-US" sz="1400" b="1">
              <a:solidFill>
                <a:schemeClr val="tx1"/>
              </a:solidFill>
              <a:effectLst/>
              <a:latin typeface="Times New Roman" panose="02020603050405020304" pitchFamily="18" charset="0"/>
              <a:ea typeface="+mn-ea"/>
              <a:cs typeface="Times New Roman" panose="02020603050405020304" pitchFamily="18" charset="0"/>
            </a:rPr>
            <a:t>PM</a:t>
          </a:r>
          <a:r>
            <a:rPr lang="en-US" sz="1400" b="1" baseline="-25000">
              <a:solidFill>
                <a:schemeClr val="tx1"/>
              </a:solidFill>
              <a:effectLst/>
              <a:latin typeface="Times New Roman" panose="02020603050405020304" pitchFamily="18" charset="0"/>
              <a:ea typeface="+mn-ea"/>
              <a:cs typeface="Times New Roman" panose="02020603050405020304" pitchFamily="18" charset="0"/>
            </a:rPr>
            <a:t>2.5</a:t>
          </a:r>
          <a:r>
            <a:rPr lang="en-US" sz="1400" b="1">
              <a:latin typeface="Times New Roman" panose="02020603050405020304" pitchFamily="18" charset="0"/>
              <a:cs typeface="Times New Roman" panose="02020603050405020304" pitchFamily="18" charset="0"/>
            </a:rPr>
            <a:t>, and ozone.  </a:t>
          </a:r>
          <a:r>
            <a:rPr lang="en-US" sz="1400">
              <a:latin typeface="Times New Roman" panose="02020603050405020304" pitchFamily="18" charset="0"/>
              <a:cs typeface="Times New Roman" panose="02020603050405020304" pitchFamily="18" charset="0"/>
            </a:rPr>
            <a:t>For PM</a:t>
          </a:r>
          <a:r>
            <a:rPr lang="en-US" sz="1400" baseline="-25000">
              <a:latin typeface="Times New Roman" panose="02020603050405020304" pitchFamily="18" charset="0"/>
              <a:cs typeface="Times New Roman" panose="02020603050405020304" pitchFamily="18" charset="0"/>
            </a:rPr>
            <a:t>2.5</a:t>
          </a:r>
          <a:r>
            <a:rPr lang="en-US" sz="1400">
              <a:latin typeface="Times New Roman" panose="02020603050405020304" pitchFamily="18" charset="0"/>
              <a:cs typeface="Times New Roman" panose="02020603050405020304" pitchFamily="18" charset="0"/>
            </a:rPr>
            <a:t>, Federal Equivalent Method (FEM) monitors have been adjusted with Georgia EPD's FEM bias adjustment factors.</a:t>
          </a:r>
        </a:p>
        <a:p>
          <a:endParaRPr lang="en-US" sz="1400">
            <a:latin typeface="Times New Roman" panose="02020603050405020304" pitchFamily="18" charset="0"/>
            <a:cs typeface="Times New Roman" panose="02020603050405020304" pitchFamily="18" charset="0"/>
          </a:endParaRPr>
        </a:p>
        <a:p>
          <a:r>
            <a:rPr lang="en-US" sz="1400" b="1">
              <a:latin typeface="Times New Roman" panose="02020603050405020304" pitchFamily="18" charset="0"/>
              <a:cs typeface="Times New Roman" panose="02020603050405020304" pitchFamily="18" charset="0"/>
            </a:rPr>
            <a:t>Instruction for Selecting lead, PM</a:t>
          </a:r>
          <a:r>
            <a:rPr lang="en-US" sz="1400" b="1" baseline="-25000">
              <a:latin typeface="Times New Roman" panose="02020603050405020304" pitchFamily="18" charset="0"/>
              <a:cs typeface="Times New Roman" panose="02020603050405020304" pitchFamily="18" charset="0"/>
            </a:rPr>
            <a:t>2.5</a:t>
          </a:r>
          <a:r>
            <a:rPr lang="en-US" sz="1400" b="1">
              <a:latin typeface="Times New Roman" panose="02020603050405020304" pitchFamily="18" charset="0"/>
              <a:cs typeface="Times New Roman" panose="02020603050405020304" pitchFamily="18" charset="0"/>
            </a:rPr>
            <a:t> and Ozone Background Values:</a:t>
          </a:r>
        </a:p>
        <a:p>
          <a:r>
            <a:rPr lang="en-US" sz="1400">
              <a:latin typeface="Times New Roman" panose="02020603050405020304" pitchFamily="18" charset="0"/>
              <a:cs typeface="Times New Roman" panose="02020603050405020304" pitchFamily="18" charset="0"/>
            </a:rPr>
            <a:t>The applicant needs to submit a justification describing why the selected monitor is representative of their project. The justification needs to include a discussion on the distance to the project site.  In addition, the justification might consider (1) meteorological conditions (e.g., average and peak temperatures, humidity, and wind patterns), (2) terrain, (3) the rural or urban nature of the area, and (4) nearby regional sources of pollutants (e.g., biogenic emissions, other industry, etc.). The justification for the selected background monitors must be included in the modeling protocol and is subject to EPD approval.</a:t>
          </a:r>
        </a:p>
        <a:p>
          <a:endParaRPr lang="en-US" sz="1400">
            <a:latin typeface="Times New Roman" panose="02020603050405020304" pitchFamily="18" charset="0"/>
            <a:cs typeface="Times New Roman" panose="02020603050405020304" pitchFamily="18" charset="0"/>
          </a:endParaRPr>
        </a:p>
        <a:p>
          <a:r>
            <a:rPr lang="en-US" sz="1400">
              <a:latin typeface="Times New Roman" panose="02020603050405020304" pitchFamily="18" charset="0"/>
              <a:cs typeface="Times New Roman" panose="02020603050405020304" pitchFamily="18" charset="0"/>
            </a:rPr>
            <a:t>For questions on the use of this data, please contact us at permit.modeling@dnr.ga.gov or 470-524-0734.</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15</xdr:row>
      <xdr:rowOff>28575</xdr:rowOff>
    </xdr:from>
    <xdr:to>
      <xdr:col>8</xdr:col>
      <xdr:colOff>712484</xdr:colOff>
      <xdr:row>47</xdr:row>
      <xdr:rowOff>113551</xdr:rowOff>
    </xdr:to>
    <xdr:pic>
      <xdr:nvPicPr>
        <xdr:cNvPr id="6" name="Picture 5">
          <a:extLst>
            <a:ext uri="{FF2B5EF4-FFF2-40B4-BE49-F238E27FC236}">
              <a16:creationId xmlns:a16="http://schemas.microsoft.com/office/drawing/2014/main" id="{F3962144-D0F7-3DFD-1121-E22666FAF1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276600"/>
          <a:ext cx="6675134" cy="61905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14</xdr:row>
      <xdr:rowOff>9525</xdr:rowOff>
    </xdr:from>
    <xdr:to>
      <xdr:col>8</xdr:col>
      <xdr:colOff>509410</xdr:colOff>
      <xdr:row>46</xdr:row>
      <xdr:rowOff>152032</xdr:rowOff>
    </xdr:to>
    <xdr:pic>
      <xdr:nvPicPr>
        <xdr:cNvPr id="6" name="Picture 5">
          <a:extLst>
            <a:ext uri="{FF2B5EF4-FFF2-40B4-BE49-F238E27FC236}">
              <a16:creationId xmlns:a16="http://schemas.microsoft.com/office/drawing/2014/main" id="{E91B88F4-DD41-40CE-92EE-5FA9BA4B7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3457575"/>
          <a:ext cx="6443485" cy="62575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xdr:row>
      <xdr:rowOff>200025</xdr:rowOff>
    </xdr:from>
    <xdr:to>
      <xdr:col>18</xdr:col>
      <xdr:colOff>435879</xdr:colOff>
      <xdr:row>34</xdr:row>
      <xdr:rowOff>97930</xdr:rowOff>
    </xdr:to>
    <xdr:pic>
      <xdr:nvPicPr>
        <xdr:cNvPr id="2" name="Picture 1">
          <a:extLst>
            <a:ext uri="{FF2B5EF4-FFF2-40B4-BE49-F238E27FC236}">
              <a16:creationId xmlns:a16="http://schemas.microsoft.com/office/drawing/2014/main" id="{21BD50FB-BDA8-44BE-B5A9-9054616E1B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62675" y="400050"/>
          <a:ext cx="7141479" cy="67463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762000</xdr:colOff>
      <xdr:row>1</xdr:row>
      <xdr:rowOff>200025</xdr:rowOff>
    </xdr:from>
    <xdr:to>
      <xdr:col>17</xdr:col>
      <xdr:colOff>417994</xdr:colOff>
      <xdr:row>37</xdr:row>
      <xdr:rowOff>0</xdr:rowOff>
    </xdr:to>
    <xdr:pic>
      <xdr:nvPicPr>
        <xdr:cNvPr id="3" name="Picture 2">
          <a:extLst>
            <a:ext uri="{FF2B5EF4-FFF2-40B4-BE49-F238E27FC236}">
              <a16:creationId xmlns:a16="http://schemas.microsoft.com/office/drawing/2014/main" id="{82073A9F-DA60-491F-B5A7-C47C9E5337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8350" y="400050"/>
          <a:ext cx="7171219" cy="7229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2468-B154-4B3B-A055-60F33F801EB4}">
  <dimension ref="A1"/>
  <sheetViews>
    <sheetView tabSelected="1" zoomScaleNormal="100" workbookViewId="0">
      <selection activeCell="A32" sqref="A32"/>
    </sheetView>
  </sheetViews>
  <sheetFormatPr defaultRowHeight="15" x14ac:dyDescent="0.25"/>
  <cols>
    <col min="1" max="1" width="21.140625" customWidth="1"/>
    <col min="2" max="2" width="17.28515625" customWidth="1"/>
    <col min="3" max="3" width="19" customWidth="1"/>
  </cols>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D558E-664C-435E-A396-3431330BA2E8}">
  <dimension ref="A1:L27"/>
  <sheetViews>
    <sheetView zoomScaleNormal="100" workbookViewId="0"/>
  </sheetViews>
  <sheetFormatPr defaultRowHeight="15" x14ac:dyDescent="0.25"/>
  <cols>
    <col min="1" max="1" width="39.85546875" customWidth="1"/>
    <col min="2" max="2" width="12.140625" style="5" customWidth="1"/>
    <col min="3" max="3" width="10" customWidth="1"/>
    <col min="7" max="7" width="12.5703125" customWidth="1"/>
  </cols>
  <sheetData>
    <row r="1" spans="1:12" ht="15.75" x14ac:dyDescent="0.25">
      <c r="A1" s="1" t="s">
        <v>0</v>
      </c>
      <c r="C1" s="71" t="s">
        <v>167</v>
      </c>
      <c r="I1" s="43"/>
    </row>
    <row r="2" spans="1:12" ht="15.75" x14ac:dyDescent="0.25">
      <c r="A2" s="2" t="s">
        <v>1</v>
      </c>
      <c r="B2" s="3" t="s">
        <v>11</v>
      </c>
      <c r="C2" s="7" t="s">
        <v>12</v>
      </c>
      <c r="D2" s="43" t="s">
        <v>138</v>
      </c>
      <c r="E2" s="43"/>
      <c r="F2" s="43"/>
      <c r="G2" s="46"/>
      <c r="H2" s="46"/>
    </row>
    <row r="3" spans="1:12" ht="15.75" x14ac:dyDescent="0.25">
      <c r="A3" s="2" t="s">
        <v>2</v>
      </c>
      <c r="B3" s="4">
        <f>(100*46)/24.45</f>
        <v>188.13905930470349</v>
      </c>
      <c r="C3" s="7">
        <v>30.3</v>
      </c>
      <c r="D3" s="43" t="s">
        <v>139</v>
      </c>
      <c r="E3" s="43"/>
      <c r="F3" s="43"/>
      <c r="G3" s="46"/>
      <c r="H3" s="46"/>
    </row>
    <row r="4" spans="1:12" ht="15.75" x14ac:dyDescent="0.25">
      <c r="A4" s="2" t="s">
        <v>3</v>
      </c>
      <c r="B4" s="4">
        <f>(53*46)/24.45</f>
        <v>99.713701431492851</v>
      </c>
      <c r="C4" s="7">
        <v>4.5</v>
      </c>
      <c r="D4" s="43" t="s">
        <v>140</v>
      </c>
      <c r="E4" s="43"/>
      <c r="F4" s="43"/>
      <c r="G4" s="46"/>
      <c r="H4" s="46"/>
    </row>
    <row r="5" spans="1:12" ht="15.75" x14ac:dyDescent="0.25">
      <c r="A5" s="2" t="s">
        <v>166</v>
      </c>
      <c r="B5" s="3"/>
      <c r="C5" s="72"/>
    </row>
    <row r="6" spans="1:12" ht="15.75" x14ac:dyDescent="0.25">
      <c r="A6" s="2"/>
      <c r="B6" s="3"/>
      <c r="C6" s="72"/>
    </row>
    <row r="7" spans="1:12" ht="15.75" x14ac:dyDescent="0.25">
      <c r="A7" s="1" t="s">
        <v>4</v>
      </c>
      <c r="B7" s="3"/>
      <c r="C7" s="72"/>
    </row>
    <row r="8" spans="1:12" ht="15.75" x14ac:dyDescent="0.25">
      <c r="A8" s="2" t="s">
        <v>1</v>
      </c>
      <c r="B8" s="3" t="s">
        <v>11</v>
      </c>
      <c r="C8" s="7" t="s">
        <v>12</v>
      </c>
      <c r="D8" s="2" t="s">
        <v>138</v>
      </c>
      <c r="E8" s="2"/>
      <c r="F8" s="8"/>
      <c r="G8" s="6"/>
      <c r="H8" s="7"/>
      <c r="I8" s="2"/>
      <c r="J8" s="2"/>
      <c r="K8" s="8"/>
      <c r="L8" s="6"/>
    </row>
    <row r="9" spans="1:12" ht="15.75" x14ac:dyDescent="0.25">
      <c r="A9" s="2" t="s">
        <v>2</v>
      </c>
      <c r="B9" s="63">
        <f>40000</f>
        <v>40000</v>
      </c>
      <c r="C9" s="73" t="s">
        <v>148</v>
      </c>
      <c r="D9" s="2" t="s">
        <v>141</v>
      </c>
      <c r="E9" s="2"/>
      <c r="F9" s="2"/>
      <c r="G9" s="6"/>
      <c r="H9" s="7"/>
      <c r="I9" s="2"/>
      <c r="J9" s="2"/>
      <c r="K9" s="2"/>
      <c r="L9" s="6"/>
    </row>
    <row r="10" spans="1:12" ht="15.75" x14ac:dyDescent="0.25">
      <c r="A10" s="2" t="s">
        <v>5</v>
      </c>
      <c r="B10" s="63">
        <f>10000</f>
        <v>10000</v>
      </c>
      <c r="C10" s="7">
        <v>839</v>
      </c>
      <c r="D10" s="2" t="s">
        <v>141</v>
      </c>
      <c r="E10" s="2"/>
      <c r="F10" s="2"/>
      <c r="G10" s="6"/>
      <c r="H10" s="7"/>
      <c r="I10" s="2"/>
      <c r="J10" s="2"/>
      <c r="K10" s="2"/>
      <c r="L10" s="6"/>
    </row>
    <row r="11" spans="1:12" ht="15.75" x14ac:dyDescent="0.25">
      <c r="A11" s="2"/>
      <c r="B11" s="3"/>
      <c r="C11" s="72"/>
      <c r="E11" s="47"/>
    </row>
    <row r="12" spans="1:12" ht="15.75" x14ac:dyDescent="0.25">
      <c r="A12" s="1" t="s">
        <v>6</v>
      </c>
      <c r="B12" s="84"/>
      <c r="C12" s="72"/>
    </row>
    <row r="13" spans="1:12" ht="15.75" x14ac:dyDescent="0.25">
      <c r="A13" s="2" t="s">
        <v>1</v>
      </c>
      <c r="B13" s="3" t="s">
        <v>11</v>
      </c>
      <c r="C13" s="7" t="s">
        <v>12</v>
      </c>
      <c r="D13" s="2" t="s">
        <v>142</v>
      </c>
      <c r="E13" s="6"/>
      <c r="F13" s="6"/>
      <c r="G13" s="6"/>
    </row>
    <row r="14" spans="1:12" ht="15.75" x14ac:dyDescent="0.25">
      <c r="A14" s="2" t="s">
        <v>7</v>
      </c>
      <c r="B14" s="3">
        <v>150</v>
      </c>
      <c r="C14" s="7">
        <v>30</v>
      </c>
      <c r="D14" s="9" t="s">
        <v>28</v>
      </c>
      <c r="E14" s="6"/>
      <c r="F14" s="6"/>
      <c r="G14" s="6"/>
    </row>
    <row r="15" spans="1:12" ht="15.75" x14ac:dyDescent="0.25">
      <c r="A15" s="2"/>
      <c r="B15" s="3"/>
      <c r="C15" s="72"/>
    </row>
    <row r="16" spans="1:12" ht="15.75" x14ac:dyDescent="0.25">
      <c r="A16" s="1" t="s">
        <v>8</v>
      </c>
      <c r="B16" s="3"/>
      <c r="C16" s="72"/>
    </row>
    <row r="17" spans="1:11" ht="15.75" x14ac:dyDescent="0.25">
      <c r="A17" s="2" t="s">
        <v>1</v>
      </c>
      <c r="B17" s="3" t="s">
        <v>11</v>
      </c>
      <c r="C17" s="7" t="s">
        <v>12</v>
      </c>
      <c r="D17" s="2" t="s">
        <v>168</v>
      </c>
    </row>
    <row r="18" spans="1:11" ht="15.75" x14ac:dyDescent="0.25">
      <c r="A18" s="2" t="s">
        <v>2</v>
      </c>
      <c r="B18" s="3">
        <v>196</v>
      </c>
      <c r="C18" s="7">
        <v>4.7</v>
      </c>
      <c r="D18" s="2" t="s">
        <v>13</v>
      </c>
      <c r="E18" s="2"/>
    </row>
    <row r="19" spans="1:11" ht="15.75" x14ac:dyDescent="0.25">
      <c r="A19" s="2" t="s">
        <v>9</v>
      </c>
      <c r="B19" s="61">
        <v>1300</v>
      </c>
      <c r="C19" s="7">
        <v>3.9</v>
      </c>
      <c r="D19" s="2" t="s">
        <v>14</v>
      </c>
      <c r="E19" s="2"/>
    </row>
    <row r="20" spans="1:11" ht="15.75" x14ac:dyDescent="0.25">
      <c r="A20" s="2" t="s">
        <v>10</v>
      </c>
    </row>
    <row r="21" spans="1:11" x14ac:dyDescent="0.25">
      <c r="B21" s="66"/>
      <c r="C21" s="66"/>
      <c r="D21" s="66"/>
      <c r="E21" s="66"/>
      <c r="F21" s="66"/>
      <c r="G21" s="66"/>
      <c r="H21" s="66"/>
    </row>
    <row r="22" spans="1:11" x14ac:dyDescent="0.25">
      <c r="A22" s="66"/>
      <c r="B22" s="66"/>
      <c r="C22" s="66"/>
      <c r="D22" s="66"/>
      <c r="E22" s="66"/>
      <c r="F22" s="66"/>
      <c r="G22" s="66"/>
      <c r="H22" s="66"/>
      <c r="K22" s="66"/>
    </row>
    <row r="23" spans="1:11" x14ac:dyDescent="0.25">
      <c r="K23" s="66"/>
    </row>
    <row r="24" spans="1:11" x14ac:dyDescent="0.25">
      <c r="C24" s="66"/>
      <c r="D24" s="66"/>
      <c r="E24" s="66"/>
      <c r="F24" s="66"/>
      <c r="G24" s="66"/>
      <c r="H24" s="66"/>
      <c r="I24" s="66"/>
      <c r="J24" s="66"/>
      <c r="K24" s="66"/>
    </row>
    <row r="25" spans="1:11" x14ac:dyDescent="0.25">
      <c r="B25"/>
      <c r="C25" s="5"/>
    </row>
    <row r="26" spans="1:11" x14ac:dyDescent="0.25">
      <c r="A26" s="65"/>
      <c r="B26"/>
      <c r="C26" s="5"/>
    </row>
    <row r="27" spans="1:11" x14ac:dyDescent="0.25">
      <c r="A27" s="65"/>
      <c r="B27"/>
      <c r="C27" s="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1BFF0-A051-4FDF-8B87-AC337172B4B0}">
  <dimension ref="A1:F22"/>
  <sheetViews>
    <sheetView workbookViewId="0">
      <selection activeCell="H12" sqref="H12"/>
    </sheetView>
  </sheetViews>
  <sheetFormatPr defaultRowHeight="15" x14ac:dyDescent="0.25"/>
  <cols>
    <col min="1" max="1" width="14.85546875" customWidth="1"/>
    <col min="2" max="2" width="12" customWidth="1"/>
    <col min="3" max="3" width="15" customWidth="1"/>
    <col min="4" max="4" width="15.85546875" customWidth="1"/>
    <col min="5" max="5" width="18.85546875" customWidth="1"/>
    <col min="6" max="6" width="14.5703125" customWidth="1"/>
  </cols>
  <sheetData>
    <row r="1" spans="1:6" s="6" customFormat="1" ht="15.75" x14ac:dyDescent="0.25">
      <c r="A1" s="1" t="s">
        <v>0</v>
      </c>
      <c r="B1" s="2"/>
      <c r="C1" s="2"/>
      <c r="D1" s="2"/>
      <c r="E1" s="2"/>
      <c r="F1" s="2"/>
    </row>
    <row r="2" spans="1:6" s="6" customFormat="1" ht="33.75" customHeight="1" x14ac:dyDescent="0.25">
      <c r="A2" s="2" t="s">
        <v>1</v>
      </c>
      <c r="B2" s="3" t="s">
        <v>11</v>
      </c>
      <c r="C2" s="74" t="s">
        <v>15</v>
      </c>
      <c r="D2" s="75" t="s">
        <v>16</v>
      </c>
      <c r="E2" s="75" t="s">
        <v>17</v>
      </c>
      <c r="F2" s="75" t="s">
        <v>18</v>
      </c>
    </row>
    <row r="3" spans="1:6" s="6" customFormat="1" ht="15.75" x14ac:dyDescent="0.25">
      <c r="A3" s="2" t="s">
        <v>2</v>
      </c>
      <c r="B3" s="3">
        <v>188</v>
      </c>
      <c r="C3" s="7">
        <v>30.3</v>
      </c>
      <c r="D3" s="76">
        <v>79.099999999999994</v>
      </c>
      <c r="E3" s="76">
        <v>89.8</v>
      </c>
      <c r="F3" s="76">
        <v>82.2</v>
      </c>
    </row>
    <row r="4" spans="1:6" s="6" customFormat="1" ht="15.75" x14ac:dyDescent="0.25">
      <c r="A4" s="2" t="s">
        <v>3</v>
      </c>
      <c r="B4" s="3">
        <v>100</v>
      </c>
      <c r="C4" s="7">
        <v>4.5</v>
      </c>
      <c r="D4" s="77">
        <v>15.8</v>
      </c>
      <c r="E4" s="77">
        <v>27.1</v>
      </c>
      <c r="F4" s="77">
        <v>30.3</v>
      </c>
    </row>
    <row r="5" spans="1:6" s="6" customFormat="1" ht="15.75" x14ac:dyDescent="0.25">
      <c r="A5" s="2"/>
      <c r="B5" s="76" t="s">
        <v>19</v>
      </c>
      <c r="C5" s="7" t="s">
        <v>20</v>
      </c>
      <c r="D5" s="76" t="s">
        <v>170</v>
      </c>
      <c r="E5" s="76" t="s">
        <v>169</v>
      </c>
      <c r="F5" s="76" t="s">
        <v>169</v>
      </c>
    </row>
    <row r="6" spans="1:6" s="6" customFormat="1" ht="15.75" x14ac:dyDescent="0.25">
      <c r="A6" s="2" t="s">
        <v>21</v>
      </c>
      <c r="B6" s="9" t="s">
        <v>22</v>
      </c>
      <c r="C6" s="3"/>
      <c r="D6" s="76"/>
      <c r="E6" s="76"/>
      <c r="F6" s="76"/>
    </row>
    <row r="7" spans="1:6" s="6" customFormat="1" ht="15.75" x14ac:dyDescent="0.25">
      <c r="A7" s="2"/>
      <c r="B7" s="9" t="s">
        <v>23</v>
      </c>
      <c r="C7" s="3"/>
      <c r="D7" s="76"/>
      <c r="E7" s="76"/>
      <c r="F7" s="76"/>
    </row>
    <row r="8" spans="1:6" s="6" customFormat="1" ht="15.75" x14ac:dyDescent="0.25">
      <c r="A8" s="2"/>
      <c r="B8" s="9"/>
      <c r="C8" s="3"/>
      <c r="D8" s="76"/>
      <c r="E8" s="76"/>
      <c r="F8" s="76"/>
    </row>
    <row r="9" spans="1:6" s="6" customFormat="1" ht="15.75" x14ac:dyDescent="0.25">
      <c r="A9" s="2"/>
      <c r="B9" s="76"/>
      <c r="C9" s="3"/>
      <c r="D9" s="76"/>
      <c r="E9" s="76"/>
      <c r="F9" s="76"/>
    </row>
    <row r="10" spans="1:6" s="6" customFormat="1" ht="15.75" x14ac:dyDescent="0.25">
      <c r="A10" s="1" t="s">
        <v>4</v>
      </c>
      <c r="B10" s="76"/>
      <c r="C10" s="3"/>
      <c r="D10" s="76"/>
      <c r="E10" s="76"/>
    </row>
    <row r="11" spans="1:6" s="6" customFormat="1" ht="31.5" x14ac:dyDescent="0.25">
      <c r="A11" s="2" t="s">
        <v>1</v>
      </c>
      <c r="B11" s="3" t="s">
        <v>11</v>
      </c>
      <c r="C11" s="74" t="s">
        <v>15</v>
      </c>
      <c r="D11" s="75" t="s">
        <v>16</v>
      </c>
      <c r="E11" s="75" t="s">
        <v>18</v>
      </c>
    </row>
    <row r="12" spans="1:6" s="6" customFormat="1" ht="15.75" x14ac:dyDescent="0.25">
      <c r="A12" s="2" t="s">
        <v>2</v>
      </c>
      <c r="B12" s="61">
        <v>40000</v>
      </c>
      <c r="C12" s="78">
        <v>1068</v>
      </c>
      <c r="D12" s="79">
        <v>1681</v>
      </c>
      <c r="E12" s="79">
        <v>2328</v>
      </c>
    </row>
    <row r="13" spans="1:6" s="6" customFormat="1" ht="15.75" x14ac:dyDescent="0.25">
      <c r="A13" s="2" t="s">
        <v>5</v>
      </c>
      <c r="B13" s="61">
        <v>10000</v>
      </c>
      <c r="C13" s="7">
        <v>839</v>
      </c>
      <c r="D13" s="79">
        <v>1412</v>
      </c>
      <c r="E13" s="79">
        <v>2023</v>
      </c>
    </row>
    <row r="14" spans="1:6" s="6" customFormat="1" ht="15.75" x14ac:dyDescent="0.25">
      <c r="A14" s="2"/>
      <c r="B14" s="76" t="s">
        <v>19</v>
      </c>
      <c r="C14" s="7" t="s">
        <v>20</v>
      </c>
      <c r="D14" s="76" t="s">
        <v>169</v>
      </c>
      <c r="E14" s="76" t="s">
        <v>169</v>
      </c>
    </row>
    <row r="15" spans="1:6" s="6" customFormat="1" ht="15.75" x14ac:dyDescent="0.25">
      <c r="A15" s="2" t="s">
        <v>21</v>
      </c>
      <c r="B15" s="9" t="s">
        <v>24</v>
      </c>
      <c r="C15" s="3"/>
      <c r="D15" s="76"/>
      <c r="E15" s="76"/>
      <c r="F15" s="76"/>
    </row>
    <row r="16" spans="1:6" s="6" customFormat="1" ht="15.75" x14ac:dyDescent="0.25">
      <c r="A16" s="2"/>
      <c r="B16" s="9"/>
      <c r="C16" s="3"/>
      <c r="D16" s="76"/>
      <c r="E16" s="76"/>
      <c r="F16" s="76"/>
    </row>
    <row r="17" spans="1:6" s="6" customFormat="1" ht="15.75" x14ac:dyDescent="0.25">
      <c r="A17" s="2"/>
      <c r="B17" s="76"/>
      <c r="C17" s="3"/>
      <c r="D17" s="76"/>
      <c r="E17" s="76"/>
      <c r="F17" s="76"/>
    </row>
    <row r="18" spans="1:6" s="6" customFormat="1" ht="15.75" x14ac:dyDescent="0.25">
      <c r="A18" s="1" t="s">
        <v>6</v>
      </c>
      <c r="B18" s="76"/>
      <c r="C18" s="3"/>
      <c r="D18" s="76"/>
      <c r="E18" s="76"/>
    </row>
    <row r="19" spans="1:6" s="6" customFormat="1" ht="47.25" x14ac:dyDescent="0.25">
      <c r="A19" s="2" t="s">
        <v>1</v>
      </c>
      <c r="B19" s="3" t="s">
        <v>11</v>
      </c>
      <c r="C19" s="74" t="s">
        <v>25</v>
      </c>
      <c r="D19" s="75" t="s">
        <v>16</v>
      </c>
      <c r="E19" s="75" t="s">
        <v>26</v>
      </c>
      <c r="F19" s="76"/>
    </row>
    <row r="20" spans="1:6" s="6" customFormat="1" ht="15.75" x14ac:dyDescent="0.25">
      <c r="A20" s="2" t="s">
        <v>7</v>
      </c>
      <c r="B20" s="3">
        <v>150</v>
      </c>
      <c r="C20" s="7">
        <v>29.8</v>
      </c>
      <c r="D20" s="77">
        <v>48.8</v>
      </c>
      <c r="E20" s="76">
        <v>37.200000000000003</v>
      </c>
      <c r="F20" s="76"/>
    </row>
    <row r="21" spans="1:6" s="6" customFormat="1" ht="15.75" x14ac:dyDescent="0.25">
      <c r="A21" s="2"/>
      <c r="B21" s="76" t="s">
        <v>19</v>
      </c>
      <c r="C21" s="7" t="s">
        <v>27</v>
      </c>
      <c r="D21" s="76" t="s">
        <v>169</v>
      </c>
      <c r="E21" s="76" t="s">
        <v>169</v>
      </c>
      <c r="F21" s="76"/>
    </row>
    <row r="22" spans="1:6" ht="15.75" x14ac:dyDescent="0.25">
      <c r="A22" s="2" t="s">
        <v>21</v>
      </c>
      <c r="B22" s="9" t="s">
        <v>28</v>
      </c>
      <c r="C22" s="76"/>
      <c r="D22" s="76"/>
      <c r="E22" s="76"/>
      <c r="F22" s="7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64CFB-E2D7-4EE6-ACFA-1945F54B12DB}">
  <dimension ref="A1:J47"/>
  <sheetViews>
    <sheetView workbookViewId="0"/>
  </sheetViews>
  <sheetFormatPr defaultRowHeight="15" x14ac:dyDescent="0.25"/>
  <cols>
    <col min="1" max="1" width="12" customWidth="1"/>
    <col min="2" max="2" width="9.7109375" bestFit="1" customWidth="1"/>
    <col min="3" max="3" width="20.85546875" bestFit="1" customWidth="1"/>
    <col min="4" max="4" width="9" bestFit="1" customWidth="1"/>
    <col min="5" max="5" width="11.42578125" customWidth="1"/>
    <col min="6" max="6" width="8.140625" bestFit="1" customWidth="1"/>
    <col min="7" max="7" width="10.140625" customWidth="1"/>
    <col min="8" max="8" width="8.28515625" bestFit="1" customWidth="1"/>
    <col min="9" max="9" width="11.28515625" bestFit="1" customWidth="1"/>
  </cols>
  <sheetData>
    <row r="1" spans="1:10" ht="15.75" x14ac:dyDescent="0.25">
      <c r="A1" s="10" t="s">
        <v>171</v>
      </c>
      <c r="B1" s="11"/>
      <c r="C1" s="11"/>
      <c r="D1" s="11"/>
      <c r="E1" s="11"/>
      <c r="F1" s="11"/>
      <c r="G1" s="11"/>
      <c r="H1" s="11"/>
      <c r="I1" s="11"/>
      <c r="J1" s="11"/>
    </row>
    <row r="2" spans="1:10" ht="16.5" thickBot="1" x14ac:dyDescent="0.3">
      <c r="A2" s="10" t="s">
        <v>29</v>
      </c>
      <c r="B2" s="11"/>
      <c r="C2" s="11"/>
      <c r="D2" s="11"/>
      <c r="E2" s="11"/>
      <c r="F2" s="11"/>
      <c r="G2" s="11"/>
      <c r="H2" s="11"/>
      <c r="I2" s="11"/>
      <c r="J2" s="11"/>
    </row>
    <row r="3" spans="1:10" ht="35.25" thickBot="1" x14ac:dyDescent="0.3">
      <c r="A3" s="12" t="s">
        <v>30</v>
      </c>
      <c r="B3" s="12" t="s">
        <v>31</v>
      </c>
      <c r="C3" s="12" t="s">
        <v>32</v>
      </c>
      <c r="D3" s="13" t="s">
        <v>33</v>
      </c>
      <c r="E3" s="13" t="s">
        <v>34</v>
      </c>
      <c r="F3" s="12" t="s">
        <v>35</v>
      </c>
      <c r="G3" s="12" t="s">
        <v>36</v>
      </c>
    </row>
    <row r="4" spans="1:10" ht="15.75" x14ac:dyDescent="0.25">
      <c r="A4" s="9">
        <v>130210012</v>
      </c>
      <c r="B4" s="14" t="s">
        <v>38</v>
      </c>
      <c r="C4" s="14" t="s">
        <v>39</v>
      </c>
      <c r="D4" s="15">
        <v>32.805263884359903</v>
      </c>
      <c r="E4" s="15">
        <v>-83.543492776476697</v>
      </c>
      <c r="F4" s="58">
        <v>6.8</v>
      </c>
      <c r="G4" s="58">
        <v>5</v>
      </c>
      <c r="H4" s="58"/>
    </row>
    <row r="5" spans="1:10" ht="15.75" x14ac:dyDescent="0.25">
      <c r="A5" s="9">
        <v>130510021</v>
      </c>
      <c r="B5" s="14" t="s">
        <v>40</v>
      </c>
      <c r="C5" s="14" t="s">
        <v>41</v>
      </c>
      <c r="D5" s="15">
        <v>32.068479933959502</v>
      </c>
      <c r="E5" s="15">
        <v>-81.049420062421106</v>
      </c>
      <c r="F5" s="58">
        <v>74.3</v>
      </c>
      <c r="G5" s="58">
        <v>70.900000000000006</v>
      </c>
      <c r="H5" s="59"/>
    </row>
    <row r="6" spans="1:10" ht="15.75" x14ac:dyDescent="0.25">
      <c r="A6" s="9">
        <v>130511002</v>
      </c>
      <c r="B6" s="14" t="s">
        <v>40</v>
      </c>
      <c r="C6" s="14" t="s">
        <v>42</v>
      </c>
      <c r="D6" s="15">
        <v>32.090779461576702</v>
      </c>
      <c r="E6" s="15">
        <v>-81.130222398627794</v>
      </c>
      <c r="F6" s="58">
        <v>130.1</v>
      </c>
      <c r="G6" s="58">
        <v>100.5</v>
      </c>
      <c r="H6" s="58"/>
    </row>
    <row r="7" spans="1:10" ht="15.75" x14ac:dyDescent="0.25">
      <c r="A7" s="16">
        <v>130890002</v>
      </c>
      <c r="B7" s="16" t="s">
        <v>43</v>
      </c>
      <c r="C7" s="16" t="s">
        <v>44</v>
      </c>
      <c r="D7" s="17">
        <v>33.687800000871199</v>
      </c>
      <c r="E7" s="17">
        <v>-84.290499999999994</v>
      </c>
      <c r="F7" s="18">
        <v>4.7</v>
      </c>
      <c r="G7" s="18">
        <v>3.9</v>
      </c>
      <c r="H7" s="60" t="s">
        <v>146</v>
      </c>
    </row>
    <row r="8" spans="1:10" ht="15.75" x14ac:dyDescent="0.25">
      <c r="A8" s="14">
        <v>131150006</v>
      </c>
      <c r="B8" s="14" t="s">
        <v>45</v>
      </c>
      <c r="C8" s="14" t="s">
        <v>46</v>
      </c>
      <c r="D8" s="55">
        <v>34.243400000878097</v>
      </c>
      <c r="E8" s="55">
        <v>-85.325900000000004</v>
      </c>
      <c r="F8" s="59">
        <v>28.3</v>
      </c>
      <c r="G8" s="59">
        <v>24.3</v>
      </c>
      <c r="H8" s="59"/>
    </row>
    <row r="9" spans="1:10" ht="15.75" x14ac:dyDescent="0.25">
      <c r="A9" s="14">
        <v>131210055</v>
      </c>
      <c r="B9" s="14" t="s">
        <v>47</v>
      </c>
      <c r="C9" s="14" t="s">
        <v>48</v>
      </c>
      <c r="D9" s="55">
        <v>33.720742384970997</v>
      </c>
      <c r="E9" s="55">
        <v>-84.357316163559702</v>
      </c>
      <c r="F9" s="59">
        <v>8.9</v>
      </c>
      <c r="G9" s="59">
        <v>8.4</v>
      </c>
      <c r="H9" s="59"/>
    </row>
    <row r="10" spans="1:10" ht="15.75" x14ac:dyDescent="0.25">
      <c r="A10" s="14">
        <v>131270006</v>
      </c>
      <c r="B10" s="14" t="s">
        <v>71</v>
      </c>
      <c r="C10" s="14" t="s">
        <v>72</v>
      </c>
      <c r="D10" s="55">
        <v>31.169805</v>
      </c>
      <c r="E10" s="55">
        <v>-81.495035000000001</v>
      </c>
      <c r="F10" s="59">
        <v>9.6999999999999993</v>
      </c>
      <c r="G10" s="59">
        <v>6.8</v>
      </c>
      <c r="H10" s="59"/>
    </row>
    <row r="11" spans="1:10" ht="16.5" thickBot="1" x14ac:dyDescent="0.3">
      <c r="A11" s="19">
        <v>132450091</v>
      </c>
      <c r="B11" s="19" t="s">
        <v>49</v>
      </c>
      <c r="C11" s="19" t="s">
        <v>50</v>
      </c>
      <c r="D11" s="56">
        <v>33.433900000868</v>
      </c>
      <c r="E11" s="56">
        <v>-82.022400000000005</v>
      </c>
      <c r="F11" s="57">
        <v>147.6</v>
      </c>
      <c r="G11" s="57">
        <v>78</v>
      </c>
    </row>
    <row r="12" spans="1:10" ht="15.75" x14ac:dyDescent="0.25">
      <c r="A12" s="10" t="s">
        <v>151</v>
      </c>
    </row>
    <row r="13" spans="1:10" ht="15.75" x14ac:dyDescent="0.25">
      <c r="A13" s="64" t="s">
        <v>152</v>
      </c>
    </row>
    <row r="14" spans="1:10" x14ac:dyDescent="0.25">
      <c r="A14" s="65" t="s">
        <v>153</v>
      </c>
    </row>
    <row r="15" spans="1:10" x14ac:dyDescent="0.25">
      <c r="A15" s="65" t="s">
        <v>154</v>
      </c>
    </row>
    <row r="47" spans="1:1" ht="15.75" x14ac:dyDescent="0.25">
      <c r="A47" s="43" t="s">
        <v>150</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47B6F-89CA-4F1A-BB66-8AA51EDDCFBE}">
  <dimension ref="A1:H50"/>
  <sheetViews>
    <sheetView workbookViewId="0"/>
  </sheetViews>
  <sheetFormatPr defaultRowHeight="15" x14ac:dyDescent="0.25"/>
  <cols>
    <col min="1" max="1" width="12.42578125" customWidth="1"/>
    <col min="2" max="2" width="10" bestFit="1" customWidth="1"/>
    <col min="3" max="3" width="17.7109375" bestFit="1" customWidth="1"/>
    <col min="4" max="4" width="9" bestFit="1" customWidth="1"/>
    <col min="5" max="5" width="11.5703125" customWidth="1"/>
    <col min="6" max="6" width="10.28515625" customWidth="1"/>
  </cols>
  <sheetData>
    <row r="1" spans="1:8" ht="15.75" x14ac:dyDescent="0.25">
      <c r="A1" s="10" t="s">
        <v>172</v>
      </c>
      <c r="B1" s="11"/>
      <c r="C1" s="11"/>
      <c r="D1" s="11"/>
      <c r="E1" s="11"/>
      <c r="F1" s="11"/>
      <c r="G1" s="11"/>
      <c r="H1" s="11"/>
    </row>
    <row r="2" spans="1:8" ht="16.5" thickBot="1" x14ac:dyDescent="0.3">
      <c r="A2" s="10" t="s">
        <v>51</v>
      </c>
      <c r="B2" s="11"/>
      <c r="C2" s="11"/>
      <c r="D2" s="11"/>
      <c r="E2" s="11"/>
      <c r="F2" s="11"/>
      <c r="H2" s="43"/>
    </row>
    <row r="3" spans="1:8" ht="35.25" thickBot="1" x14ac:dyDescent="0.3">
      <c r="A3" s="52" t="s">
        <v>30</v>
      </c>
      <c r="B3" s="44" t="s">
        <v>31</v>
      </c>
      <c r="C3" s="44" t="s">
        <v>32</v>
      </c>
      <c r="D3" s="50" t="s">
        <v>33</v>
      </c>
      <c r="E3" s="51" t="s">
        <v>34</v>
      </c>
      <c r="F3" s="44" t="s">
        <v>37</v>
      </c>
    </row>
    <row r="4" spans="1:8" ht="15.75" x14ac:dyDescent="0.25">
      <c r="A4" s="53">
        <v>130210007</v>
      </c>
      <c r="B4" s="14" t="s">
        <v>38</v>
      </c>
      <c r="C4" s="14" t="s">
        <v>52</v>
      </c>
      <c r="D4" s="15">
        <v>32.777299999999997</v>
      </c>
      <c r="E4" s="15">
        <v>-83.641099999999994</v>
      </c>
      <c r="F4" s="80">
        <v>5.4000000000000003E-3</v>
      </c>
    </row>
    <row r="5" spans="1:8" ht="15.75" x14ac:dyDescent="0.25">
      <c r="A5" s="53">
        <v>130499000</v>
      </c>
      <c r="B5" s="14" t="s">
        <v>53</v>
      </c>
      <c r="C5" s="14" t="s">
        <v>54</v>
      </c>
      <c r="D5" s="15">
        <v>30.740500000000001</v>
      </c>
      <c r="E5" s="15">
        <v>-82.128299999999996</v>
      </c>
      <c r="F5" s="80">
        <v>8.9999999999999998E-4</v>
      </c>
    </row>
    <row r="6" spans="1:8" ht="15.75" x14ac:dyDescent="0.25">
      <c r="A6" s="53">
        <v>130690002</v>
      </c>
      <c r="B6" s="20" t="s">
        <v>55</v>
      </c>
      <c r="C6" s="14" t="s">
        <v>56</v>
      </c>
      <c r="D6" s="15">
        <v>31.512899999999998</v>
      </c>
      <c r="E6" s="15">
        <v>-82.750100000000003</v>
      </c>
      <c r="F6" s="80">
        <v>3.5000000000000001E-3</v>
      </c>
    </row>
    <row r="7" spans="1:8" ht="15.75" x14ac:dyDescent="0.25">
      <c r="A7" s="53">
        <v>130890002</v>
      </c>
      <c r="B7" s="21" t="s">
        <v>43</v>
      </c>
      <c r="C7" s="14" t="s">
        <v>44</v>
      </c>
      <c r="D7" s="15">
        <v>33.687800000871192</v>
      </c>
      <c r="E7" s="15">
        <v>-84.290500000000009</v>
      </c>
      <c r="F7" s="80">
        <v>4.4000000000000003E-3</v>
      </c>
    </row>
    <row r="8" spans="1:8" ht="15.75" x14ac:dyDescent="0.25">
      <c r="A8" s="53">
        <v>131150003</v>
      </c>
      <c r="B8" s="22" t="s">
        <v>45</v>
      </c>
      <c r="C8" s="14" t="s">
        <v>57</v>
      </c>
      <c r="D8" s="15">
        <v>34.260500000878302</v>
      </c>
      <c r="E8" s="15">
        <v>-85.3232</v>
      </c>
      <c r="F8" s="80">
        <v>4.7000000000000002E-3</v>
      </c>
    </row>
    <row r="9" spans="1:8" ht="15.75" x14ac:dyDescent="0.25">
      <c r="A9" s="53">
        <v>132130003</v>
      </c>
      <c r="B9" s="23" t="s">
        <v>58</v>
      </c>
      <c r="C9" s="14" t="s">
        <v>59</v>
      </c>
      <c r="D9" s="15">
        <v>34.785218999999998</v>
      </c>
      <c r="E9" s="15">
        <v>-84.626423000000003</v>
      </c>
      <c r="F9" s="80">
        <v>8.9999999999999998E-4</v>
      </c>
    </row>
    <row r="10" spans="1:8" ht="15.75" x14ac:dyDescent="0.25">
      <c r="A10" s="53">
        <v>132150011</v>
      </c>
      <c r="B10" s="21" t="s">
        <v>60</v>
      </c>
      <c r="C10" s="14" t="s">
        <v>61</v>
      </c>
      <c r="D10" s="15">
        <v>32.429700000854496</v>
      </c>
      <c r="E10" s="15">
        <v>-84.931600000000003</v>
      </c>
      <c r="F10" s="80">
        <v>4.7999999999999996E-3</v>
      </c>
    </row>
    <row r="11" spans="1:8" ht="15.75" x14ac:dyDescent="0.25">
      <c r="A11" s="53">
        <v>132450091</v>
      </c>
      <c r="B11" s="21" t="s">
        <v>49</v>
      </c>
      <c r="C11" s="14" t="s">
        <v>62</v>
      </c>
      <c r="D11" s="15">
        <v>33.433900000868</v>
      </c>
      <c r="E11" s="15">
        <v>-82.022400000000005</v>
      </c>
      <c r="F11" s="80">
        <v>5.5999999999999999E-3</v>
      </c>
    </row>
    <row r="12" spans="1:8" ht="16.5" thickBot="1" x14ac:dyDescent="0.3">
      <c r="A12" s="54">
        <v>132950002</v>
      </c>
      <c r="B12" s="19" t="s">
        <v>63</v>
      </c>
      <c r="C12" s="19" t="s">
        <v>64</v>
      </c>
      <c r="D12" s="24">
        <v>34.978800000886601</v>
      </c>
      <c r="E12" s="24">
        <v>-85.300899999999999</v>
      </c>
      <c r="F12" s="81">
        <v>6.4999999999999997E-3</v>
      </c>
    </row>
    <row r="13" spans="1:8" ht="15.75" x14ac:dyDescent="0.25">
      <c r="A13" s="42" t="s">
        <v>143</v>
      </c>
    </row>
    <row r="14" spans="1:8" ht="45.75" customHeight="1" x14ac:dyDescent="0.25">
      <c r="A14" s="89" t="s">
        <v>144</v>
      </c>
      <c r="B14" s="89"/>
      <c r="C14" s="89"/>
      <c r="D14" s="89"/>
      <c r="E14" s="89"/>
      <c r="F14" s="89"/>
      <c r="G14" s="89"/>
    </row>
    <row r="15" spans="1:8" ht="15.75" x14ac:dyDescent="0.25">
      <c r="A15" s="42"/>
    </row>
    <row r="16" spans="1:8" ht="15.75" x14ac:dyDescent="0.25">
      <c r="A16" s="89"/>
      <c r="B16" s="89"/>
      <c r="C16" s="89"/>
      <c r="D16" s="89"/>
      <c r="E16" s="89"/>
      <c r="F16" s="89"/>
      <c r="G16" s="89"/>
    </row>
    <row r="50" spans="1:1" ht="15.75" x14ac:dyDescent="0.25">
      <c r="A50" s="43"/>
    </row>
  </sheetData>
  <mergeCells count="2">
    <mergeCell ref="A14:G14"/>
    <mergeCell ref="A16:G1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624B3-10EF-42A0-B8C3-3D00120E9752}">
  <dimension ref="A1:H43"/>
  <sheetViews>
    <sheetView workbookViewId="0">
      <selection activeCell="A43" sqref="A43"/>
    </sheetView>
  </sheetViews>
  <sheetFormatPr defaultRowHeight="15" x14ac:dyDescent="0.25"/>
  <cols>
    <col min="1" max="1" width="12.7109375" customWidth="1"/>
    <col min="2" max="2" width="11.140625" bestFit="1" customWidth="1"/>
    <col min="3" max="3" width="26.7109375" bestFit="1" customWidth="1"/>
    <col min="4" max="4" width="9.5703125" bestFit="1" customWidth="1"/>
    <col min="5" max="5" width="10.42578125" bestFit="1" customWidth="1"/>
    <col min="6" max="6" width="10.140625" customWidth="1"/>
    <col min="7" max="7" width="11.7109375" customWidth="1"/>
  </cols>
  <sheetData>
    <row r="1" spans="1:7" ht="15.75" x14ac:dyDescent="0.25">
      <c r="A1" s="10" t="s">
        <v>193</v>
      </c>
    </row>
    <row r="2" spans="1:7" ht="16.5" thickBot="1" x14ac:dyDescent="0.3">
      <c r="A2" s="10" t="s">
        <v>29</v>
      </c>
    </row>
    <row r="3" spans="1:7" ht="34.5" x14ac:dyDescent="0.25">
      <c r="A3" s="49" t="s">
        <v>30</v>
      </c>
      <c r="B3" s="45" t="s">
        <v>31</v>
      </c>
      <c r="C3" s="45" t="s">
        <v>32</v>
      </c>
      <c r="D3" s="48" t="s">
        <v>33</v>
      </c>
      <c r="E3" s="48" t="s">
        <v>34</v>
      </c>
      <c r="F3" s="62" t="s">
        <v>145</v>
      </c>
      <c r="G3" s="45" t="s">
        <v>65</v>
      </c>
    </row>
    <row r="4" spans="1:7" ht="15.75" x14ac:dyDescent="0.25">
      <c r="A4" s="25">
        <v>130210007</v>
      </c>
      <c r="B4" s="26" t="s">
        <v>38</v>
      </c>
      <c r="C4" s="26" t="s">
        <v>52</v>
      </c>
      <c r="D4" s="27">
        <v>32.777464661560401</v>
      </c>
      <c r="E4" s="27">
        <v>-83.640995714084895</v>
      </c>
      <c r="F4" s="28">
        <v>20</v>
      </c>
      <c r="G4" s="29">
        <v>8.8000000000000007</v>
      </c>
    </row>
    <row r="5" spans="1:7" ht="15.75" x14ac:dyDescent="0.25">
      <c r="A5" s="25">
        <v>130210012</v>
      </c>
      <c r="B5" s="26" t="s">
        <v>38</v>
      </c>
      <c r="C5" s="26" t="s">
        <v>192</v>
      </c>
      <c r="D5" s="27">
        <v>32.805263884359896</v>
      </c>
      <c r="E5" s="27">
        <v>-83.543492776476697</v>
      </c>
      <c r="F5" s="28">
        <v>16.86</v>
      </c>
      <c r="G5" s="29">
        <v>7.17</v>
      </c>
    </row>
    <row r="6" spans="1:7" ht="15.75" x14ac:dyDescent="0.25">
      <c r="A6" s="67">
        <v>130510091</v>
      </c>
      <c r="B6" s="68" t="s">
        <v>40</v>
      </c>
      <c r="C6" s="68" t="s">
        <v>183</v>
      </c>
      <c r="D6" s="27">
        <v>32.110678983258602</v>
      </c>
      <c r="E6" s="27">
        <v>-81.161823291164893</v>
      </c>
      <c r="F6" s="28">
        <v>16.73</v>
      </c>
      <c r="G6" s="29">
        <v>7.88</v>
      </c>
    </row>
    <row r="7" spans="1:7" ht="15.75" x14ac:dyDescent="0.25">
      <c r="A7" s="25">
        <v>130590002</v>
      </c>
      <c r="B7" s="26" t="s">
        <v>67</v>
      </c>
      <c r="C7" s="26" t="s">
        <v>175</v>
      </c>
      <c r="D7" s="27">
        <v>33.918136991860003</v>
      </c>
      <c r="E7" s="27">
        <v>-83.34438539536491</v>
      </c>
      <c r="F7" s="28">
        <v>20.34</v>
      </c>
      <c r="G7" s="29">
        <v>7.35</v>
      </c>
    </row>
    <row r="8" spans="1:7" ht="15.75" x14ac:dyDescent="0.25">
      <c r="A8" s="25">
        <v>130630091</v>
      </c>
      <c r="B8" s="26" t="s">
        <v>155</v>
      </c>
      <c r="C8" s="26" t="s">
        <v>156</v>
      </c>
      <c r="D8" s="27">
        <v>33.610844985001897</v>
      </c>
      <c r="E8" s="27">
        <v>-84.390717275216005</v>
      </c>
      <c r="F8" s="28">
        <v>20</v>
      </c>
      <c r="G8" s="28">
        <v>8.4</v>
      </c>
    </row>
    <row r="9" spans="1:7" ht="15.75" x14ac:dyDescent="0.25">
      <c r="A9" s="25">
        <v>130670003</v>
      </c>
      <c r="B9" s="26" t="s">
        <v>69</v>
      </c>
      <c r="C9" s="26" t="s">
        <v>70</v>
      </c>
      <c r="D9" s="27">
        <v>34.015435741737697</v>
      </c>
      <c r="E9" s="27">
        <v>-84.607423437526492</v>
      </c>
      <c r="F9" s="28">
        <v>20</v>
      </c>
      <c r="G9" s="28">
        <v>8.4</v>
      </c>
    </row>
    <row r="10" spans="1:7" ht="15.75" x14ac:dyDescent="0.25">
      <c r="A10" s="25">
        <v>130690002</v>
      </c>
      <c r="B10" s="26" t="s">
        <v>55</v>
      </c>
      <c r="C10" s="26" t="s">
        <v>56</v>
      </c>
      <c r="D10" s="27">
        <v>31.513096999999998</v>
      </c>
      <c r="E10" s="27">
        <v>-82.749971000000002</v>
      </c>
      <c r="F10" s="28">
        <v>16</v>
      </c>
      <c r="G10" s="28">
        <v>6.9</v>
      </c>
    </row>
    <row r="11" spans="1:7" ht="15.75" x14ac:dyDescent="0.25">
      <c r="A11" s="25">
        <v>130890002</v>
      </c>
      <c r="B11" s="26" t="s">
        <v>43</v>
      </c>
      <c r="C11" s="26" t="s">
        <v>184</v>
      </c>
      <c r="D11" s="27">
        <v>33.687800000871192</v>
      </c>
      <c r="E11" s="27">
        <v>-84.290500000000009</v>
      </c>
      <c r="F11" s="28">
        <v>18.62</v>
      </c>
      <c r="G11" s="29">
        <v>8.14</v>
      </c>
    </row>
    <row r="12" spans="1:7" ht="15.75" x14ac:dyDescent="0.25">
      <c r="A12" s="25">
        <v>130950007</v>
      </c>
      <c r="B12" s="26" t="s">
        <v>157</v>
      </c>
      <c r="C12" s="26" t="s">
        <v>174</v>
      </c>
      <c r="D12" s="27">
        <v>31.5776000008422</v>
      </c>
      <c r="E12" s="27">
        <v>-84.099800000000002</v>
      </c>
      <c r="F12" s="28">
        <v>24.7</v>
      </c>
      <c r="G12" s="29">
        <v>8.6300000000000008</v>
      </c>
    </row>
    <row r="13" spans="1:7" ht="15.75" x14ac:dyDescent="0.25">
      <c r="A13" s="26">
        <v>131150003</v>
      </c>
      <c r="B13" s="69" t="s">
        <v>45</v>
      </c>
      <c r="C13" s="26" t="s">
        <v>57</v>
      </c>
      <c r="D13" s="27">
        <v>34.260500000878302</v>
      </c>
      <c r="E13" s="27">
        <v>-85.3232</v>
      </c>
      <c r="F13" s="87">
        <v>19.899999999999999</v>
      </c>
      <c r="G13" s="88">
        <v>9.9</v>
      </c>
    </row>
    <row r="14" spans="1:7" ht="15.75" x14ac:dyDescent="0.25">
      <c r="A14" s="25">
        <v>131210039</v>
      </c>
      <c r="B14" s="26" t="s">
        <v>47</v>
      </c>
      <c r="C14" s="26" t="s">
        <v>158</v>
      </c>
      <c r="D14" s="27">
        <v>33.802240539752496</v>
      </c>
      <c r="E14" s="27">
        <v>-84.435618445762287</v>
      </c>
      <c r="F14" s="28">
        <v>20</v>
      </c>
      <c r="G14" s="29">
        <v>8.4</v>
      </c>
    </row>
    <row r="15" spans="1:7" ht="15.75" x14ac:dyDescent="0.25">
      <c r="A15" s="25">
        <v>131210056</v>
      </c>
      <c r="B15" s="26" t="s">
        <v>47</v>
      </c>
      <c r="C15" s="26" t="s">
        <v>159</v>
      </c>
      <c r="D15" s="27">
        <v>33.778400000872395</v>
      </c>
      <c r="E15" s="27">
        <v>-84.391400000000004</v>
      </c>
      <c r="F15" s="28">
        <v>21</v>
      </c>
      <c r="G15" s="29">
        <v>9.4</v>
      </c>
    </row>
    <row r="16" spans="1:7" ht="15.75" x14ac:dyDescent="0.25">
      <c r="A16" s="25">
        <v>131270006</v>
      </c>
      <c r="B16" s="26" t="s">
        <v>71</v>
      </c>
      <c r="C16" s="26" t="s">
        <v>177</v>
      </c>
      <c r="D16" s="27">
        <v>31.1698048619361</v>
      </c>
      <c r="E16" s="27">
        <v>-81.495034783697093</v>
      </c>
      <c r="F16" s="28">
        <v>17.27</v>
      </c>
      <c r="G16" s="29">
        <v>7.8</v>
      </c>
    </row>
    <row r="17" spans="1:8" ht="15.75" x14ac:dyDescent="0.25">
      <c r="A17" s="25">
        <v>131350002</v>
      </c>
      <c r="B17" s="26" t="s">
        <v>73</v>
      </c>
      <c r="C17" s="26" t="s">
        <v>180</v>
      </c>
      <c r="D17" s="27">
        <v>33.963200000000001</v>
      </c>
      <c r="E17" s="27">
        <v>-84.069100000000006</v>
      </c>
      <c r="F17" s="28">
        <v>16.87</v>
      </c>
      <c r="G17" s="29">
        <v>7.26</v>
      </c>
    </row>
    <row r="18" spans="1:8" ht="15.75" x14ac:dyDescent="0.25">
      <c r="A18" s="25">
        <v>131390003</v>
      </c>
      <c r="B18" s="26" t="s">
        <v>160</v>
      </c>
      <c r="C18" s="26" t="s">
        <v>179</v>
      </c>
      <c r="D18" s="27">
        <v>34.299300000878695</v>
      </c>
      <c r="E18" s="27">
        <v>-83.813400000000001</v>
      </c>
      <c r="F18" s="28">
        <v>15.63</v>
      </c>
      <c r="G18" s="29">
        <v>7.23</v>
      </c>
    </row>
    <row r="19" spans="1:8" ht="15.75" x14ac:dyDescent="0.25">
      <c r="A19" s="25">
        <v>131530001</v>
      </c>
      <c r="B19" s="26" t="s">
        <v>75</v>
      </c>
      <c r="C19" s="26" t="s">
        <v>186</v>
      </c>
      <c r="D19" s="27">
        <v>32.605600000856896</v>
      </c>
      <c r="E19" s="27">
        <v>-83.597800000000007</v>
      </c>
      <c r="F19" s="28">
        <v>18.010000000000002</v>
      </c>
      <c r="G19" s="29">
        <v>7.64</v>
      </c>
    </row>
    <row r="20" spans="1:8" ht="15.75" x14ac:dyDescent="0.25">
      <c r="A20" s="25">
        <v>131850003</v>
      </c>
      <c r="B20" s="26" t="s">
        <v>161</v>
      </c>
      <c r="C20" s="26" t="s">
        <v>185</v>
      </c>
      <c r="D20" s="27">
        <v>30.848600000831098</v>
      </c>
      <c r="E20" s="27">
        <v>-83.293300000000002</v>
      </c>
      <c r="F20" s="28">
        <v>16.399999999999999</v>
      </c>
      <c r="G20" s="29">
        <v>7.33</v>
      </c>
    </row>
    <row r="21" spans="1:8" ht="15.75" x14ac:dyDescent="0.25">
      <c r="A21" s="25">
        <v>132150001</v>
      </c>
      <c r="B21" s="26" t="s">
        <v>60</v>
      </c>
      <c r="C21" s="26" t="s">
        <v>162</v>
      </c>
      <c r="D21" s="27">
        <v>32.484200000855203</v>
      </c>
      <c r="E21" s="27">
        <v>-84.97890000000001</v>
      </c>
      <c r="F21" s="28">
        <v>20</v>
      </c>
      <c r="G21" s="29">
        <v>8.6</v>
      </c>
    </row>
    <row r="22" spans="1:8" ht="15.75" x14ac:dyDescent="0.25">
      <c r="A22" s="25">
        <v>132150008</v>
      </c>
      <c r="B22" s="26" t="s">
        <v>60</v>
      </c>
      <c r="C22" s="26" t="s">
        <v>178</v>
      </c>
      <c r="D22" s="27">
        <v>32.521272004906002</v>
      </c>
      <c r="E22" s="27">
        <v>-84.944634756718798</v>
      </c>
      <c r="F22" s="28">
        <v>20.89</v>
      </c>
      <c r="G22" s="29">
        <v>9.25</v>
      </c>
    </row>
    <row r="23" spans="1:8" ht="15.75" x14ac:dyDescent="0.25">
      <c r="A23" s="70">
        <v>132150011</v>
      </c>
      <c r="B23" s="68" t="s">
        <v>60</v>
      </c>
      <c r="C23" s="68" t="s">
        <v>61</v>
      </c>
      <c r="D23" s="27">
        <v>32.429700000854496</v>
      </c>
      <c r="E23" s="27">
        <v>-84.931600000000003</v>
      </c>
      <c r="F23" s="35">
        <v>27</v>
      </c>
      <c r="G23" s="29">
        <v>8.9</v>
      </c>
      <c r="H23" s="86"/>
    </row>
    <row r="24" spans="1:8" ht="15.75" x14ac:dyDescent="0.25">
      <c r="A24" s="26">
        <v>132230003</v>
      </c>
      <c r="B24" s="69" t="s">
        <v>77</v>
      </c>
      <c r="C24" s="26" t="s">
        <v>78</v>
      </c>
      <c r="D24" s="27">
        <v>33.9285</v>
      </c>
      <c r="E24" s="27">
        <v>-85.045339999999996</v>
      </c>
      <c r="F24" s="28">
        <v>16.2</v>
      </c>
      <c r="G24" s="29">
        <v>7.8</v>
      </c>
    </row>
    <row r="25" spans="1:8" ht="15.75" x14ac:dyDescent="0.25">
      <c r="A25" s="25">
        <v>132450091</v>
      </c>
      <c r="B25" s="26" t="s">
        <v>49</v>
      </c>
      <c r="C25" s="26" t="s">
        <v>176</v>
      </c>
      <c r="D25" s="27">
        <v>33.433900000868</v>
      </c>
      <c r="E25" s="27">
        <v>-82.022400000000005</v>
      </c>
      <c r="F25" s="28">
        <v>22.11</v>
      </c>
      <c r="G25" s="29">
        <v>9.27</v>
      </c>
    </row>
    <row r="26" spans="1:8" ht="15.75" x14ac:dyDescent="0.25">
      <c r="A26" s="70">
        <v>132950002</v>
      </c>
      <c r="B26" s="68" t="s">
        <v>63</v>
      </c>
      <c r="C26" s="68" t="s">
        <v>181</v>
      </c>
      <c r="D26" s="27">
        <v>34.978800000886601</v>
      </c>
      <c r="E26" s="27">
        <v>-85.300899999999999</v>
      </c>
      <c r="F26" s="28">
        <v>18.21</v>
      </c>
      <c r="G26" s="29">
        <v>8.11</v>
      </c>
    </row>
    <row r="27" spans="1:8" ht="15.75" x14ac:dyDescent="0.25">
      <c r="A27" s="25">
        <v>133030001</v>
      </c>
      <c r="B27" s="26" t="s">
        <v>163</v>
      </c>
      <c r="C27" s="26" t="s">
        <v>182</v>
      </c>
      <c r="D27" s="27">
        <v>32.967359160771501</v>
      </c>
      <c r="E27" s="27">
        <v>-82.806870603626493</v>
      </c>
      <c r="F27" s="28">
        <v>20.59</v>
      </c>
      <c r="G27" s="29">
        <v>8.3699999999999992</v>
      </c>
    </row>
    <row r="28" spans="1:8" ht="15.75" x14ac:dyDescent="0.25">
      <c r="A28" s="26">
        <v>133190001</v>
      </c>
      <c r="B28" s="69" t="s">
        <v>164</v>
      </c>
      <c r="C28" s="26" t="s">
        <v>165</v>
      </c>
      <c r="D28" s="27">
        <v>32.881828792177799</v>
      </c>
      <c r="E28" s="27">
        <v>-83.333775431421202</v>
      </c>
      <c r="F28" s="35">
        <v>21.2</v>
      </c>
      <c r="G28" s="29">
        <v>9.9</v>
      </c>
    </row>
    <row r="29" spans="1:8" ht="15.75" x14ac:dyDescent="0.25">
      <c r="A29" s="30" t="s">
        <v>79</v>
      </c>
      <c r="B29" s="26" t="s">
        <v>80</v>
      </c>
      <c r="C29" s="26" t="s">
        <v>81</v>
      </c>
      <c r="D29" s="27">
        <v>33.284928000866003</v>
      </c>
      <c r="E29" s="27">
        <v>-85.803607999999997</v>
      </c>
      <c r="F29" s="28">
        <v>15</v>
      </c>
      <c r="G29" s="28">
        <v>6.8</v>
      </c>
    </row>
    <row r="30" spans="1:8" ht="15.75" x14ac:dyDescent="0.25">
      <c r="A30" s="30" t="s">
        <v>82</v>
      </c>
      <c r="B30" s="26" t="s">
        <v>43</v>
      </c>
      <c r="C30" s="26" t="s">
        <v>83</v>
      </c>
      <c r="D30" s="27">
        <v>34.288567000878601</v>
      </c>
      <c r="E30" s="27">
        <v>-85.969858000000002</v>
      </c>
      <c r="F30" s="28">
        <v>16</v>
      </c>
      <c r="G30" s="28">
        <v>7.2</v>
      </c>
    </row>
    <row r="31" spans="1:8" ht="15.75" x14ac:dyDescent="0.25">
      <c r="A31" s="30" t="s">
        <v>84</v>
      </c>
      <c r="B31" s="26" t="s">
        <v>85</v>
      </c>
      <c r="C31" s="26" t="s">
        <v>86</v>
      </c>
      <c r="D31" s="27">
        <v>33.991494000875001</v>
      </c>
      <c r="E31" s="27">
        <v>-85.992646999999991</v>
      </c>
      <c r="F31" s="28">
        <v>20</v>
      </c>
      <c r="G31" s="28">
        <v>8.1999999999999993</v>
      </c>
    </row>
    <row r="32" spans="1:8" ht="15.75" x14ac:dyDescent="0.25">
      <c r="A32" s="30" t="s">
        <v>87</v>
      </c>
      <c r="B32" s="26" t="s">
        <v>75</v>
      </c>
      <c r="C32" s="26" t="s">
        <v>88</v>
      </c>
      <c r="D32" s="27">
        <v>31.224783000836897</v>
      </c>
      <c r="E32" s="27">
        <v>-85.390788999999998</v>
      </c>
      <c r="F32" s="35">
        <v>17</v>
      </c>
      <c r="G32" s="28">
        <v>8.1</v>
      </c>
    </row>
    <row r="33" spans="1:7" ht="15.75" x14ac:dyDescent="0.25">
      <c r="A33" s="25">
        <v>120730012</v>
      </c>
      <c r="B33" s="26" t="s">
        <v>89</v>
      </c>
      <c r="C33" s="26" t="s">
        <v>90</v>
      </c>
      <c r="D33" s="27">
        <v>30.439722000824698</v>
      </c>
      <c r="E33" s="27">
        <v>-84.346389000000002</v>
      </c>
      <c r="F33" s="28">
        <v>16</v>
      </c>
      <c r="G33" s="29">
        <v>7.2</v>
      </c>
    </row>
    <row r="34" spans="1:7" ht="15.75" x14ac:dyDescent="0.25">
      <c r="A34" s="25">
        <v>371730002</v>
      </c>
      <c r="B34" s="26" t="s">
        <v>91</v>
      </c>
      <c r="C34" s="26" t="s">
        <v>92</v>
      </c>
      <c r="D34" s="27">
        <v>35.434767000000001</v>
      </c>
      <c r="E34" s="27">
        <v>-83.442132999999998</v>
      </c>
      <c r="F34" s="28">
        <v>17</v>
      </c>
      <c r="G34" s="29">
        <v>6</v>
      </c>
    </row>
    <row r="35" spans="1:7" ht="15.75" x14ac:dyDescent="0.25">
      <c r="A35" s="25">
        <v>450370001</v>
      </c>
      <c r="B35" s="26" t="s">
        <v>93</v>
      </c>
      <c r="C35" s="26" t="s">
        <v>94</v>
      </c>
      <c r="D35" s="27">
        <v>33.739963000871896</v>
      </c>
      <c r="E35" s="27">
        <v>-81.853634999999997</v>
      </c>
      <c r="F35" s="28">
        <v>17</v>
      </c>
      <c r="G35" s="29">
        <v>7.6000000000000005</v>
      </c>
    </row>
    <row r="36" spans="1:7" ht="15.75" x14ac:dyDescent="0.25">
      <c r="A36" s="25">
        <v>470650031</v>
      </c>
      <c r="B36" s="26" t="s">
        <v>95</v>
      </c>
      <c r="C36" s="26" t="s">
        <v>96</v>
      </c>
      <c r="D36" s="27">
        <v>34.99438</v>
      </c>
      <c r="E36" s="27">
        <v>-85.242930000000001</v>
      </c>
      <c r="F36" s="28">
        <v>23.15</v>
      </c>
      <c r="G36" s="29">
        <v>8.48</v>
      </c>
    </row>
    <row r="37" spans="1:7" ht="15.75" x14ac:dyDescent="0.25">
      <c r="A37" s="25">
        <v>470654002</v>
      </c>
      <c r="B37" s="26" t="s">
        <v>95</v>
      </c>
      <c r="C37" s="26" t="s">
        <v>97</v>
      </c>
      <c r="D37" s="27">
        <v>35.050917999999996</v>
      </c>
      <c r="E37" s="27">
        <v>-85.293019000000001</v>
      </c>
      <c r="F37" s="28">
        <v>19</v>
      </c>
      <c r="G37" s="29">
        <v>7.7</v>
      </c>
    </row>
    <row r="38" spans="1:7" ht="16.5" thickBot="1" x14ac:dyDescent="0.3">
      <c r="A38" s="31">
        <v>471071002</v>
      </c>
      <c r="B38" s="32" t="s">
        <v>98</v>
      </c>
      <c r="C38" s="32" t="s">
        <v>99</v>
      </c>
      <c r="D38" s="33">
        <v>35.450114999999997</v>
      </c>
      <c r="E38" s="33">
        <v>-84.596194999999994</v>
      </c>
      <c r="F38" s="34">
        <v>17</v>
      </c>
      <c r="G38" s="34">
        <v>7.4</v>
      </c>
    </row>
    <row r="39" spans="1:7" ht="15.75" x14ac:dyDescent="0.25">
      <c r="A39" s="42" t="s">
        <v>187</v>
      </c>
    </row>
    <row r="40" spans="1:7" ht="15.75" x14ac:dyDescent="0.25">
      <c r="A40" s="42" t="s">
        <v>189</v>
      </c>
    </row>
    <row r="41" spans="1:7" ht="15.75" x14ac:dyDescent="0.25">
      <c r="A41" s="2" t="s">
        <v>188</v>
      </c>
    </row>
    <row r="42" spans="1:7" ht="15.75" x14ac:dyDescent="0.25">
      <c r="A42" s="2" t="s">
        <v>190</v>
      </c>
    </row>
    <row r="43" spans="1:7" ht="15.75" x14ac:dyDescent="0.25">
      <c r="A43" s="2" t="s">
        <v>194</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DADD-3B31-43EB-8BAD-8C1ED567F464}">
  <dimension ref="A1:F40"/>
  <sheetViews>
    <sheetView zoomScaleNormal="100" workbookViewId="0"/>
  </sheetViews>
  <sheetFormatPr defaultRowHeight="15" x14ac:dyDescent="0.25"/>
  <cols>
    <col min="1" max="1" width="12.28515625" customWidth="1"/>
    <col min="2" max="2" width="10" bestFit="1" customWidth="1"/>
    <col min="3" max="3" width="31.7109375" customWidth="1"/>
    <col min="4" max="4" width="10.7109375" bestFit="1" customWidth="1"/>
    <col min="5" max="5" width="11.5703125" bestFit="1" customWidth="1"/>
    <col min="6" max="6" width="12.140625" customWidth="1"/>
  </cols>
  <sheetData>
    <row r="1" spans="1:6" ht="15.75" x14ac:dyDescent="0.25">
      <c r="A1" s="10" t="s">
        <v>191</v>
      </c>
      <c r="D1" s="36"/>
      <c r="E1" s="36"/>
    </row>
    <row r="2" spans="1:6" ht="16.5" thickBot="1" x14ac:dyDescent="0.3">
      <c r="A2" s="10" t="s">
        <v>29</v>
      </c>
      <c r="D2" s="36"/>
      <c r="E2" s="36"/>
    </row>
    <row r="3" spans="1:6" ht="16.5" thickBot="1" x14ac:dyDescent="0.3">
      <c r="A3" s="12" t="s">
        <v>30</v>
      </c>
      <c r="B3" s="12" t="s">
        <v>31</v>
      </c>
      <c r="C3" s="12" t="s">
        <v>32</v>
      </c>
      <c r="D3" s="13" t="s">
        <v>33</v>
      </c>
      <c r="E3" s="13" t="s">
        <v>34</v>
      </c>
      <c r="F3" s="12" t="s">
        <v>100</v>
      </c>
    </row>
    <row r="4" spans="1:6" ht="15.75" x14ac:dyDescent="0.25">
      <c r="A4" s="37">
        <v>130210012</v>
      </c>
      <c r="B4" s="23" t="s">
        <v>38</v>
      </c>
      <c r="C4" s="14" t="s">
        <v>66</v>
      </c>
      <c r="D4" s="38">
        <v>32.805264000000001</v>
      </c>
      <c r="E4" s="38">
        <v>-83.543492999999998</v>
      </c>
      <c r="F4" s="83">
        <v>5.8000000000000003E-2</v>
      </c>
    </row>
    <row r="5" spans="1:6" ht="15.75" x14ac:dyDescent="0.25">
      <c r="A5" s="37">
        <v>130510021</v>
      </c>
      <c r="B5" s="23" t="s">
        <v>40</v>
      </c>
      <c r="C5" s="14" t="s">
        <v>41</v>
      </c>
      <c r="D5" s="38">
        <v>32.068480000000001</v>
      </c>
      <c r="E5" s="38">
        <v>-81.049419999999998</v>
      </c>
      <c r="F5" s="82">
        <v>5.6000000000000001E-2</v>
      </c>
    </row>
    <row r="6" spans="1:6" ht="15.75" x14ac:dyDescent="0.25">
      <c r="A6" s="37">
        <v>130550001</v>
      </c>
      <c r="B6" s="23" t="s">
        <v>101</v>
      </c>
      <c r="C6" s="14" t="s">
        <v>102</v>
      </c>
      <c r="D6" s="38">
        <v>34.474525999999997</v>
      </c>
      <c r="E6" s="38">
        <v>-85.408846999999994</v>
      </c>
      <c r="F6" s="82">
        <v>5.6000000000000001E-2</v>
      </c>
    </row>
    <row r="7" spans="1:6" ht="15.75" x14ac:dyDescent="0.25">
      <c r="A7" s="37">
        <v>130590002</v>
      </c>
      <c r="B7" s="23" t="s">
        <v>67</v>
      </c>
      <c r="C7" s="23" t="s">
        <v>68</v>
      </c>
      <c r="D7" s="38">
        <v>33.918137000000002</v>
      </c>
      <c r="E7" s="38">
        <v>-83.344385000000003</v>
      </c>
      <c r="F7" s="83">
        <v>5.8999999999999997E-2</v>
      </c>
    </row>
    <row r="8" spans="1:6" ht="15.75" x14ac:dyDescent="0.25">
      <c r="A8" s="37">
        <v>130670003</v>
      </c>
      <c r="B8" s="23" t="s">
        <v>69</v>
      </c>
      <c r="C8" s="14" t="s">
        <v>70</v>
      </c>
      <c r="D8" s="38">
        <v>34.015436000000001</v>
      </c>
      <c r="E8" s="38">
        <v>-84.607422999999997</v>
      </c>
      <c r="F8" s="82">
        <v>6.0999999999999999E-2</v>
      </c>
    </row>
    <row r="9" spans="1:6" ht="15.75" x14ac:dyDescent="0.25">
      <c r="A9" s="37">
        <v>130730001</v>
      </c>
      <c r="B9" s="23" t="s">
        <v>103</v>
      </c>
      <c r="C9" s="23" t="s">
        <v>104</v>
      </c>
      <c r="D9" s="38">
        <v>33.582044000000003</v>
      </c>
      <c r="E9" s="38">
        <v>-82.131248999999997</v>
      </c>
      <c r="F9" s="82">
        <v>5.5E-2</v>
      </c>
    </row>
    <row r="10" spans="1:6" ht="15.75" x14ac:dyDescent="0.25">
      <c r="A10" s="37">
        <v>130770002</v>
      </c>
      <c r="B10" s="23" t="s">
        <v>105</v>
      </c>
      <c r="C10" s="23" t="s">
        <v>106</v>
      </c>
      <c r="D10" s="38">
        <v>33.404049999999998</v>
      </c>
      <c r="E10" s="38">
        <v>-84.745728</v>
      </c>
      <c r="F10" s="82">
        <v>5.5E-2</v>
      </c>
    </row>
    <row r="11" spans="1:6" ht="15.75" x14ac:dyDescent="0.25">
      <c r="A11" s="37">
        <v>130850001</v>
      </c>
      <c r="B11" s="23" t="s">
        <v>107</v>
      </c>
      <c r="C11" s="14" t="s">
        <v>108</v>
      </c>
      <c r="D11" s="38">
        <v>34.376227</v>
      </c>
      <c r="E11" s="38">
        <v>-84.059505999999999</v>
      </c>
      <c r="F11" s="82">
        <v>5.8999999999999997E-2</v>
      </c>
    </row>
    <row r="12" spans="1:6" ht="15.75" x14ac:dyDescent="0.25">
      <c r="A12" s="37">
        <v>130890002</v>
      </c>
      <c r="B12" s="23" t="s">
        <v>43</v>
      </c>
      <c r="C12" s="14" t="s">
        <v>44</v>
      </c>
      <c r="D12" s="38">
        <v>33.687800000000003</v>
      </c>
      <c r="E12" s="38">
        <v>-84.290499999999994</v>
      </c>
      <c r="F12" s="82">
        <v>6.4000000000000001E-2</v>
      </c>
    </row>
    <row r="13" spans="1:6" ht="15.75" x14ac:dyDescent="0.25">
      <c r="A13" s="37">
        <v>130970004</v>
      </c>
      <c r="B13" s="23" t="s">
        <v>109</v>
      </c>
      <c r="C13" s="14" t="s">
        <v>110</v>
      </c>
      <c r="D13" s="38">
        <v>33.741242</v>
      </c>
      <c r="E13" s="38">
        <v>-84.776428999999993</v>
      </c>
      <c r="F13" s="82">
        <v>6.3E-2</v>
      </c>
    </row>
    <row r="14" spans="1:6" ht="15.75" x14ac:dyDescent="0.25">
      <c r="A14" s="37">
        <v>131210055</v>
      </c>
      <c r="B14" s="23" t="s">
        <v>47</v>
      </c>
      <c r="C14" s="23" t="s">
        <v>48</v>
      </c>
      <c r="D14" s="38">
        <v>33.720742000000001</v>
      </c>
      <c r="E14" s="38">
        <v>-84.357315999999997</v>
      </c>
      <c r="F14" s="82">
        <v>6.5000000000000002E-2</v>
      </c>
    </row>
    <row r="15" spans="1:6" ht="15.75" x14ac:dyDescent="0.25">
      <c r="A15" s="37">
        <v>131270006</v>
      </c>
      <c r="B15" s="23" t="s">
        <v>71</v>
      </c>
      <c r="C15" s="23" t="s">
        <v>72</v>
      </c>
      <c r="D15" s="38">
        <v>31.169805</v>
      </c>
      <c r="E15" s="38">
        <v>-81.495035000000001</v>
      </c>
      <c r="F15" s="82">
        <v>5.3999999999999999E-2</v>
      </c>
    </row>
    <row r="16" spans="1:6" ht="15.75" x14ac:dyDescent="0.25">
      <c r="A16" s="37">
        <v>131350002</v>
      </c>
      <c r="B16" s="23" t="s">
        <v>73</v>
      </c>
      <c r="C16" s="23" t="s">
        <v>74</v>
      </c>
      <c r="D16" s="38">
        <v>33.963200000000001</v>
      </c>
      <c r="E16" s="38">
        <v>-84.069100000000006</v>
      </c>
      <c r="F16" s="83">
        <v>6.4000000000000001E-2</v>
      </c>
    </row>
    <row r="17" spans="1:6" ht="15.75" x14ac:dyDescent="0.25">
      <c r="A17" s="37">
        <v>131510002</v>
      </c>
      <c r="B17" s="23" t="s">
        <v>111</v>
      </c>
      <c r="C17" s="23" t="s">
        <v>112</v>
      </c>
      <c r="D17" s="38">
        <v>33.433948999999998</v>
      </c>
      <c r="E17" s="38">
        <v>-84.161811</v>
      </c>
      <c r="F17" s="82">
        <v>6.4000000000000001E-2</v>
      </c>
    </row>
    <row r="18" spans="1:6" ht="15.75" x14ac:dyDescent="0.25">
      <c r="A18" s="37">
        <v>132130003</v>
      </c>
      <c r="B18" s="23" t="s">
        <v>58</v>
      </c>
      <c r="C18" s="23" t="s">
        <v>59</v>
      </c>
      <c r="D18" s="38">
        <v>34.785218999999998</v>
      </c>
      <c r="E18" s="38">
        <v>-84.626423000000003</v>
      </c>
      <c r="F18" s="82">
        <v>6.2E-2</v>
      </c>
    </row>
    <row r="19" spans="1:6" ht="15.75" x14ac:dyDescent="0.25">
      <c r="A19" s="37">
        <v>132150008</v>
      </c>
      <c r="B19" s="23" t="s">
        <v>60</v>
      </c>
      <c r="C19" s="23" t="s">
        <v>76</v>
      </c>
      <c r="D19" s="38">
        <v>32.521272000000003</v>
      </c>
      <c r="E19" s="38">
        <v>-84.944635000000005</v>
      </c>
      <c r="F19" s="82">
        <v>5.7000000000000002E-2</v>
      </c>
    </row>
    <row r="20" spans="1:6" ht="15.75" x14ac:dyDescent="0.25">
      <c r="A20" s="37">
        <v>132230003</v>
      </c>
      <c r="B20" s="23" t="s">
        <v>77</v>
      </c>
      <c r="C20" s="23" t="s">
        <v>78</v>
      </c>
      <c r="D20" s="38">
        <v>33.9285</v>
      </c>
      <c r="E20" s="38">
        <v>-85.045339999999996</v>
      </c>
      <c r="F20" s="82">
        <v>6.3E-2</v>
      </c>
    </row>
    <row r="21" spans="1:6" ht="15.75" x14ac:dyDescent="0.25">
      <c r="A21" s="37">
        <v>132319991</v>
      </c>
      <c r="B21" s="23" t="s">
        <v>113</v>
      </c>
      <c r="C21" s="23" t="s">
        <v>173</v>
      </c>
      <c r="D21" s="38">
        <v>33.178699999999999</v>
      </c>
      <c r="E21" s="38">
        <v>-84.405199999999994</v>
      </c>
      <c r="F21" s="83">
        <v>5.8000000000000003E-2</v>
      </c>
    </row>
    <row r="22" spans="1:6" ht="15.75" x14ac:dyDescent="0.25">
      <c r="A22" s="37">
        <v>132450091</v>
      </c>
      <c r="B22" s="23" t="s">
        <v>49</v>
      </c>
      <c r="C22" s="23" t="s">
        <v>62</v>
      </c>
      <c r="D22" s="38">
        <v>33.433900000000001</v>
      </c>
      <c r="E22" s="38">
        <v>-82.022400000000005</v>
      </c>
      <c r="F22" s="82">
        <v>0.06</v>
      </c>
    </row>
    <row r="23" spans="1:6" ht="15.75" x14ac:dyDescent="0.25">
      <c r="A23" s="37">
        <v>132470001</v>
      </c>
      <c r="B23" s="23" t="s">
        <v>114</v>
      </c>
      <c r="C23" s="14" t="s">
        <v>115</v>
      </c>
      <c r="D23" s="38">
        <v>33.588545000000003</v>
      </c>
      <c r="E23" s="38">
        <v>-84.069608000000002</v>
      </c>
      <c r="F23" s="82">
        <v>6.2E-2</v>
      </c>
    </row>
    <row r="24" spans="1:6" ht="15.75" x14ac:dyDescent="0.25">
      <c r="A24" s="37">
        <v>132611001</v>
      </c>
      <c r="B24" s="23" t="s">
        <v>116</v>
      </c>
      <c r="C24" s="23" t="s">
        <v>117</v>
      </c>
      <c r="D24" s="38">
        <v>31.954286</v>
      </c>
      <c r="E24" s="38">
        <v>-84.081010000000006</v>
      </c>
      <c r="F24" s="82">
        <v>5.7000000000000002E-2</v>
      </c>
    </row>
    <row r="25" spans="1:6" ht="15.75" x14ac:dyDescent="0.25">
      <c r="A25" s="37">
        <v>10690004</v>
      </c>
      <c r="B25" s="23" t="s">
        <v>75</v>
      </c>
      <c r="C25" s="14" t="s">
        <v>118</v>
      </c>
      <c r="D25" s="38">
        <v>31.188932999999999</v>
      </c>
      <c r="E25" s="38">
        <v>-85.423094000000006</v>
      </c>
      <c r="F25" s="82">
        <v>5.7000000000000002E-2</v>
      </c>
    </row>
    <row r="26" spans="1:6" ht="15.75" x14ac:dyDescent="0.25">
      <c r="A26" s="37">
        <v>120030002</v>
      </c>
      <c r="B26" s="23" t="s">
        <v>119</v>
      </c>
      <c r="C26" s="23" t="s">
        <v>120</v>
      </c>
      <c r="D26" s="38">
        <v>30.201111000000001</v>
      </c>
      <c r="E26" s="38">
        <v>-82.441111000000006</v>
      </c>
      <c r="F26" s="83">
        <v>5.8000000000000003E-2</v>
      </c>
    </row>
    <row r="27" spans="1:6" ht="15.75" x14ac:dyDescent="0.25">
      <c r="A27" s="37">
        <v>120230002</v>
      </c>
      <c r="B27" s="23" t="s">
        <v>103</v>
      </c>
      <c r="C27" s="23" t="s">
        <v>121</v>
      </c>
      <c r="D27" s="38">
        <v>30.178056000000002</v>
      </c>
      <c r="E27" s="38">
        <v>-82.619167000000004</v>
      </c>
      <c r="F27" s="82">
        <v>5.6000000000000001E-2</v>
      </c>
    </row>
    <row r="28" spans="1:6" ht="15.75" x14ac:dyDescent="0.25">
      <c r="A28" s="37">
        <v>120310077</v>
      </c>
      <c r="B28" s="23" t="s">
        <v>122</v>
      </c>
      <c r="C28" s="14" t="s">
        <v>123</v>
      </c>
      <c r="D28" s="38">
        <v>30.477725</v>
      </c>
      <c r="E28" s="38">
        <v>-81.587339</v>
      </c>
      <c r="F28" s="83">
        <v>0.06</v>
      </c>
    </row>
    <row r="29" spans="1:6" ht="15.75" x14ac:dyDescent="0.25">
      <c r="A29" s="37">
        <v>120310106</v>
      </c>
      <c r="B29" s="23" t="s">
        <v>122</v>
      </c>
      <c r="C29" s="23" t="s">
        <v>124</v>
      </c>
      <c r="D29" s="38">
        <v>30.378216999999999</v>
      </c>
      <c r="E29" s="38">
        <v>-81.840900000000005</v>
      </c>
      <c r="F29" s="83">
        <v>5.8000000000000003E-2</v>
      </c>
    </row>
    <row r="30" spans="1:6" ht="15.75" x14ac:dyDescent="0.25">
      <c r="A30" s="37">
        <v>120730012</v>
      </c>
      <c r="B30" s="23" t="s">
        <v>89</v>
      </c>
      <c r="C30" s="23" t="s">
        <v>90</v>
      </c>
      <c r="D30" s="38">
        <v>30.439722</v>
      </c>
      <c r="E30" s="38">
        <v>-84.346389000000002</v>
      </c>
      <c r="F30" s="83">
        <v>5.7000000000000002E-2</v>
      </c>
    </row>
    <row r="31" spans="1:6" ht="15.75" x14ac:dyDescent="0.25">
      <c r="A31" s="37">
        <v>371139991</v>
      </c>
      <c r="B31" s="23" t="s">
        <v>125</v>
      </c>
      <c r="C31" s="23" t="s">
        <v>126</v>
      </c>
      <c r="D31" s="38">
        <v>35.0608</v>
      </c>
      <c r="E31" s="38">
        <v>-83.430599999999998</v>
      </c>
      <c r="F31" s="83">
        <v>5.5E-2</v>
      </c>
    </row>
    <row r="32" spans="1:6" ht="15.75" x14ac:dyDescent="0.25">
      <c r="A32" s="37">
        <v>450030003</v>
      </c>
      <c r="B32" s="23" t="s">
        <v>127</v>
      </c>
      <c r="C32" s="23" t="s">
        <v>128</v>
      </c>
      <c r="D32" s="38">
        <v>33.342225999999997</v>
      </c>
      <c r="E32" s="38">
        <v>-81.788730999999999</v>
      </c>
      <c r="F32" s="82">
        <v>5.8000000000000003E-2</v>
      </c>
    </row>
    <row r="33" spans="1:6" ht="15.75" x14ac:dyDescent="0.25">
      <c r="A33" s="37">
        <v>450290002</v>
      </c>
      <c r="B33" s="23" t="s">
        <v>129</v>
      </c>
      <c r="C33" s="23" t="s">
        <v>130</v>
      </c>
      <c r="D33" s="38">
        <v>33.007866</v>
      </c>
      <c r="E33" s="38">
        <v>-80.965038000000007</v>
      </c>
      <c r="F33" s="82">
        <v>5.6000000000000001E-2</v>
      </c>
    </row>
    <row r="34" spans="1:6" ht="15.75" x14ac:dyDescent="0.25">
      <c r="A34" s="37">
        <v>450730001</v>
      </c>
      <c r="B34" s="23" t="s">
        <v>131</v>
      </c>
      <c r="C34" s="23" t="s">
        <v>132</v>
      </c>
      <c r="D34" s="38">
        <v>34.805261000000002</v>
      </c>
      <c r="E34" s="38">
        <v>-83.237700000000004</v>
      </c>
      <c r="F34" s="82">
        <v>6.3E-2</v>
      </c>
    </row>
    <row r="35" spans="1:6" ht="15.75" x14ac:dyDescent="0.25">
      <c r="A35" s="37">
        <v>450770002</v>
      </c>
      <c r="B35" s="23" t="s">
        <v>133</v>
      </c>
      <c r="C35" s="23" t="s">
        <v>147</v>
      </c>
      <c r="D35" s="38">
        <v>34.653606000000003</v>
      </c>
      <c r="E35" s="38">
        <v>-82.838659000000007</v>
      </c>
      <c r="F35" s="82">
        <v>6.3E-2</v>
      </c>
    </row>
    <row r="36" spans="1:6" ht="16.5" thickBot="1" x14ac:dyDescent="0.3">
      <c r="A36" s="39">
        <v>470654003</v>
      </c>
      <c r="B36" s="40" t="s">
        <v>95</v>
      </c>
      <c r="C36" s="40" t="s">
        <v>134</v>
      </c>
      <c r="D36" s="41">
        <v>35.102637999999999</v>
      </c>
      <c r="E36" s="41">
        <v>-85.162194</v>
      </c>
      <c r="F36" s="85">
        <v>6.3E-2</v>
      </c>
    </row>
    <row r="37" spans="1:6" ht="15.75" x14ac:dyDescent="0.25">
      <c r="A37" s="42" t="s">
        <v>135</v>
      </c>
      <c r="D37" s="36"/>
      <c r="E37" s="36"/>
    </row>
    <row r="38" spans="1:6" ht="15.75" x14ac:dyDescent="0.25">
      <c r="A38" s="42" t="s">
        <v>136</v>
      </c>
      <c r="D38" s="36"/>
    </row>
    <row r="39" spans="1:6" ht="15.75" x14ac:dyDescent="0.25">
      <c r="A39" s="42" t="s">
        <v>137</v>
      </c>
      <c r="D39" s="36"/>
    </row>
    <row r="40" spans="1:6" ht="15.75" x14ac:dyDescent="0.25">
      <c r="A40" s="43" t="s">
        <v>149</v>
      </c>
      <c r="D40" s="3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7</vt:i4>
      </vt:variant>
    </vt:vector>
  </HeadingPairs>
  <TitlesOfParts>
    <vt:vector size="7" baseType="lpstr">
      <vt:lpstr>ReadMe</vt:lpstr>
      <vt:lpstr>Statewide</vt:lpstr>
      <vt:lpstr>NO2, CO, and PM10 sites</vt:lpstr>
      <vt:lpstr>SO2 sites</vt:lpstr>
      <vt:lpstr>Lead Sites</vt:lpstr>
      <vt:lpstr>PM2.5 Sites</vt:lpstr>
      <vt:lpstr>Ozone Sites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Beucler, Olliander</dc:creator>
  <cp:lastModifiedBy>Beucler, Olliander</cp:lastModifiedBy>
  <dcterms:created xsi:type="dcterms:W3CDTF">2022-01-19T16:57:09Z</dcterms:created>
  <dcterms:modified xsi:type="dcterms:W3CDTF">2023-11-30T19:16:44Z</dcterms:modified>
</cp:coreProperties>
</file>