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ilerplate Documents\"/>
    </mc:Choice>
  </mc:AlternateContent>
  <xr:revisionPtr revIDLastSave="0" documentId="8_{52D49C71-33EA-44F0-B5E4-A381B24B98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nk" sheetId="3" r:id="rId1"/>
    <sheet name="Exampl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3" l="1"/>
  <c r="I378" i="4"/>
  <c r="H378" i="4"/>
  <c r="R24" i="4" s="1"/>
  <c r="F378" i="4"/>
  <c r="Q24" i="4" s="1"/>
  <c r="D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H347" i="4"/>
  <c r="F347" i="4"/>
  <c r="Q23" i="4" s="1"/>
  <c r="D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J347" i="4" s="1"/>
  <c r="S23" i="4" s="1"/>
  <c r="I318" i="4"/>
  <c r="I317" i="4"/>
  <c r="H317" i="4"/>
  <c r="F317" i="4"/>
  <c r="D317" i="4"/>
  <c r="P22" i="4" s="1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J317" i="4" s="1"/>
  <c r="S22" i="4" s="1"/>
  <c r="I286" i="4"/>
  <c r="H286" i="4"/>
  <c r="R21" i="4" s="1"/>
  <c r="F286" i="4"/>
  <c r="Q21" i="4" s="1"/>
  <c r="D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H255" i="4"/>
  <c r="F255" i="4"/>
  <c r="D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J255" i="4" s="1"/>
  <c r="S20" i="4" s="1"/>
  <c r="I226" i="4"/>
  <c r="I225" i="4"/>
  <c r="H225" i="4"/>
  <c r="F225" i="4"/>
  <c r="Q19" i="4" s="1"/>
  <c r="D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J225" i="4" s="1"/>
  <c r="S19" i="4" s="1"/>
  <c r="I200" i="4"/>
  <c r="I199" i="4"/>
  <c r="I198" i="4"/>
  <c r="I197" i="4"/>
  <c r="I196" i="4"/>
  <c r="I195" i="4"/>
  <c r="I194" i="4"/>
  <c r="H194" i="4"/>
  <c r="F194" i="4"/>
  <c r="D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J194" i="4" s="1"/>
  <c r="S18" i="4" s="1"/>
  <c r="I164" i="4"/>
  <c r="H164" i="4"/>
  <c r="R17" i="4" s="1"/>
  <c r="F164" i="4"/>
  <c r="Q17" i="4" s="1"/>
  <c r="D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J164" i="4" s="1"/>
  <c r="B134" i="4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I133" i="4"/>
  <c r="H133" i="4"/>
  <c r="F133" i="4"/>
  <c r="Q16" i="4" s="1"/>
  <c r="D133" i="4"/>
  <c r="B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J133" i="4" s="1"/>
  <c r="S16" i="4" s="1"/>
  <c r="I104" i="4"/>
  <c r="H104" i="4"/>
  <c r="F104" i="4"/>
  <c r="D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H73" i="4"/>
  <c r="F73" i="4"/>
  <c r="D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J73" i="4" s="1"/>
  <c r="S14" i="4" s="1"/>
  <c r="I42" i="4"/>
  <c r="H42" i="4"/>
  <c r="R13" i="4" s="1"/>
  <c r="F42" i="4"/>
  <c r="Q13" i="4" s="1"/>
  <c r="D42" i="4"/>
  <c r="P13" i="4" s="1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P24" i="4"/>
  <c r="I24" i="4"/>
  <c r="R23" i="4"/>
  <c r="P23" i="4"/>
  <c r="I23" i="4"/>
  <c r="R22" i="4"/>
  <c r="Q22" i="4"/>
  <c r="I22" i="4"/>
  <c r="P21" i="4"/>
  <c r="I21" i="4"/>
  <c r="R20" i="4"/>
  <c r="Q20" i="4"/>
  <c r="P20" i="4"/>
  <c r="I20" i="4"/>
  <c r="R19" i="4"/>
  <c r="P19" i="4"/>
  <c r="I19" i="4"/>
  <c r="R18" i="4"/>
  <c r="Q18" i="4"/>
  <c r="P18" i="4"/>
  <c r="I18" i="4"/>
  <c r="B18" i="4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S17" i="4"/>
  <c r="P17" i="4"/>
  <c r="I17" i="4"/>
  <c r="R16" i="4"/>
  <c r="P16" i="4"/>
  <c r="I16" i="4"/>
  <c r="R15" i="4"/>
  <c r="Q15" i="4"/>
  <c r="P15" i="4"/>
  <c r="M15" i="4"/>
  <c r="I15" i="4"/>
  <c r="M17" i="4" s="1"/>
  <c r="R14" i="4"/>
  <c r="Q14" i="4"/>
  <c r="P14" i="4"/>
  <c r="M14" i="4"/>
  <c r="I14" i="4"/>
  <c r="B14" i="4"/>
  <c r="B15" i="4" s="1"/>
  <c r="B16" i="4" s="1"/>
  <c r="B17" i="4" s="1"/>
  <c r="M13" i="4"/>
  <c r="I13" i="4"/>
  <c r="B13" i="4"/>
  <c r="B134" i="3"/>
  <c r="B133" i="3"/>
  <c r="M16" i="4" l="1"/>
  <c r="M18" i="4" s="1"/>
  <c r="J42" i="4"/>
  <c r="S13" i="4" s="1"/>
  <c r="J104" i="4"/>
  <c r="S15" i="4" s="1"/>
  <c r="J286" i="4"/>
  <c r="S21" i="4" s="1"/>
  <c r="J378" i="4"/>
  <c r="S24" i="4" s="1"/>
  <c r="M15" i="3"/>
  <c r="M14" i="3"/>
  <c r="M13" i="3"/>
  <c r="R24" i="3"/>
  <c r="I378" i="3"/>
  <c r="H378" i="3"/>
  <c r="F378" i="3"/>
  <c r="Q24" i="3" s="1"/>
  <c r="D378" i="3"/>
  <c r="P24" i="3" s="1"/>
  <c r="P23" i="3"/>
  <c r="H347" i="3"/>
  <c r="R23" i="3" s="1"/>
  <c r="F347" i="3"/>
  <c r="Q23" i="3" s="1"/>
  <c r="D347" i="3"/>
  <c r="D317" i="3"/>
  <c r="P22" i="3" s="1"/>
  <c r="H317" i="3"/>
  <c r="R22" i="3" s="1"/>
  <c r="F317" i="3"/>
  <c r="Q22" i="3" s="1"/>
  <c r="H286" i="3" l="1"/>
  <c r="R21" i="3" s="1"/>
  <c r="F286" i="3"/>
  <c r="Q21" i="3" s="1"/>
  <c r="D286" i="3"/>
  <c r="P21" i="3" s="1"/>
  <c r="H255" i="3"/>
  <c r="F255" i="3"/>
  <c r="D255" i="3"/>
  <c r="R19" i="3"/>
  <c r="Q19" i="3"/>
  <c r="P19" i="3"/>
  <c r="H225" i="3"/>
  <c r="F225" i="3"/>
  <c r="D225" i="3"/>
  <c r="F194" i="3"/>
  <c r="Q18" i="3" s="1"/>
  <c r="D194" i="3"/>
  <c r="P18" i="3" s="1"/>
  <c r="H194" i="3"/>
  <c r="R18" i="3" s="1"/>
  <c r="P17" i="3"/>
  <c r="H164" i="3"/>
  <c r="R17" i="3" s="1"/>
  <c r="F164" i="3"/>
  <c r="Q17" i="3" s="1"/>
  <c r="D164" i="3"/>
  <c r="H133" i="3"/>
  <c r="R16" i="3" s="1"/>
  <c r="F133" i="3"/>
  <c r="Q16" i="3" s="1"/>
  <c r="D133" i="3"/>
  <c r="P16" i="3" s="1"/>
  <c r="I103" i="3"/>
  <c r="I104" i="3"/>
  <c r="H104" i="3"/>
  <c r="R15" i="3" s="1"/>
  <c r="F104" i="3"/>
  <c r="Q15" i="3" s="1"/>
  <c r="D104" i="3"/>
  <c r="P15" i="3" s="1"/>
  <c r="H73" i="3"/>
  <c r="R14" i="3" s="1"/>
  <c r="F73" i="3"/>
  <c r="Q14" i="3" s="1"/>
  <c r="D73" i="3"/>
  <c r="P14" i="3" s="1"/>
  <c r="H42" i="3"/>
  <c r="R13" i="3" s="1"/>
  <c r="F42" i="3"/>
  <c r="Q13" i="3" s="1"/>
  <c r="D42" i="3"/>
  <c r="P13" i="3" s="1"/>
  <c r="I13" i="3"/>
  <c r="I42" i="3"/>
  <c r="I377" i="3" l="1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R20" i="3"/>
  <c r="Q20" i="3"/>
  <c r="P20" i="3"/>
  <c r="B14" i="3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J347" i="3" l="1"/>
  <c r="S23" i="3" s="1"/>
  <c r="J73" i="3"/>
  <c r="S14" i="3" s="1"/>
  <c r="J133" i="3"/>
  <c r="S16" i="3" s="1"/>
  <c r="J42" i="3"/>
  <c r="S13" i="3" s="1"/>
  <c r="M16" i="3"/>
  <c r="J104" i="3"/>
  <c r="S15" i="3" s="1"/>
  <c r="J378" i="3"/>
  <c r="S24" i="3" s="1"/>
  <c r="M17" i="3"/>
  <c r="J317" i="3"/>
  <c r="S22" i="3" s="1"/>
  <c r="J286" i="3"/>
  <c r="S21" i="3" s="1"/>
  <c r="J255" i="3"/>
  <c r="J225" i="3"/>
  <c r="S19" i="3" s="1"/>
  <c r="J194" i="3"/>
  <c r="S18" i="3" s="1"/>
  <c r="J164" i="3"/>
  <c r="S17" i="3" s="1"/>
  <c r="B73" i="3"/>
  <c r="S20" i="3"/>
  <c r="B74" i="3" l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5" i="3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M18" i="3"/>
</calcChain>
</file>

<file path=xl/sharedStrings.xml><?xml version="1.0" encoding="utf-8"?>
<sst xmlns="http://schemas.openxmlformats.org/spreadsheetml/2006/main" count="78" uniqueCount="35">
  <si>
    <t>Year:</t>
  </si>
  <si>
    <t>Date</t>
  </si>
  <si>
    <t>Facility Information</t>
  </si>
  <si>
    <t>Note:  Enter information in shaded cells.</t>
  </si>
  <si>
    <t>Effluent Flow Rate (mgd)</t>
  </si>
  <si>
    <t>Effluent Flow Rate Monthly Average (mgd)</t>
  </si>
  <si>
    <t>CBOD5 Concentration (mg/L)</t>
  </si>
  <si>
    <t>CBOD5 Concentration Monthly Average (mg/L)</t>
  </si>
  <si>
    <t>Ammonia Concentration (mg/L)</t>
  </si>
  <si>
    <t>Ammonia Concentration Monthly Average (mg/L)</t>
  </si>
  <si>
    <t>Ultimate Oxygen Demand (UOD) (pounds)</t>
  </si>
  <si>
    <t>CBOD5 Multiplier:</t>
  </si>
  <si>
    <t>Average CBOD5 Concentration (mg/L):</t>
  </si>
  <si>
    <t>Average Flow (mgd):</t>
  </si>
  <si>
    <t>Average Ammonia Concentration (mg/L):</t>
  </si>
  <si>
    <t>Average UOD Loading (pounds):</t>
  </si>
  <si>
    <t>UOD Loading Standard Deviation (pounds):</t>
  </si>
  <si>
    <t>UOD Coefficient of Variation (CV):</t>
  </si>
  <si>
    <t>Ultimate Oxygen Demand (UOD) Monthly Average (pounds)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</si>
  <si>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</si>
  <si>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</si>
  <si>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</si>
  <si>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</si>
  <si>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</si>
  <si>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</si>
  <si>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</si>
  <si>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</si>
  <si>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</si>
  <si>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</si>
  <si>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</si>
  <si>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</si>
  <si>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</si>
  <si>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Daily Data</t>
  </si>
  <si>
    <t>Monthly Averages</t>
  </si>
  <si>
    <t>Annual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</si>
</sst>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5" fontId="0" fillId="2" borderId="5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164" fontId="0" fillId="0" borderId="3" xfId="0" applyNumberFormat="1" applyBorder="1" applyProtection="1"/>
    <xf numFmtId="164" fontId="0" fillId="0" borderId="5" xfId="0" applyNumberFormat="1" applyBorder="1" applyProtection="1"/>
    <xf numFmtId="164" fontId="0" fillId="0" borderId="6" xfId="0" applyNumberFormat="1" applyBorder="1" applyProtection="1"/>
    <xf numFmtId="0" fontId="0" fillId="0" borderId="3" xfId="0" applyBorder="1" applyProtection="1"/>
    <xf numFmtId="165" fontId="0" fillId="0" borderId="5" xfId="0" applyNumberFormat="1" applyBorder="1" applyProtection="1"/>
    <xf numFmtId="165" fontId="0" fillId="0" borderId="6" xfId="0" applyNumberFormat="1" applyBorder="1" applyProtection="1"/>
    <xf numFmtId="165" fontId="0" fillId="0" borderId="3" xfId="0" applyNumberFormat="1" applyBorder="1" applyProtection="1"/>
    <xf numFmtId="3" fontId="0" fillId="0" borderId="3" xfId="0" applyNumberFormat="1" applyBorder="1" applyProtection="1"/>
    <xf numFmtId="3" fontId="0" fillId="0" borderId="5" xfId="0" applyNumberFormat="1" applyBorder="1" applyProtection="1"/>
    <xf numFmtId="3" fontId="0" fillId="0" borderId="6" xfId="0" applyNumberFormat="1" applyBorder="1" applyProtection="1"/>
    <xf numFmtId="0" fontId="0" fillId="0" borderId="0" xfId="0" applyProtection="1"/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165" fontId="0" fillId="0" borderId="0" xfId="0" applyNumberFormat="1" applyProtection="1"/>
    <xf numFmtId="14" fontId="0" fillId="0" borderId="0" xfId="0" applyNumberFormat="1" applyProtection="1"/>
    <xf numFmtId="165" fontId="0" fillId="0" borderId="0" xfId="0" applyNumberForma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3" fontId="0" fillId="0" borderId="0" xfId="0" applyNumberFormat="1" applyProtection="1"/>
    <xf numFmtId="9" fontId="0" fillId="0" borderId="0" xfId="1" applyFont="1" applyProtection="1"/>
    <xf numFmtId="14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right"/>
      <protection locked="0"/>
    </xf>
    <xf numFmtId="164" fontId="0" fillId="0" borderId="7" xfId="0" applyNumberFormat="1" applyBorder="1" applyProtection="1"/>
    <xf numFmtId="165" fontId="0" fillId="0" borderId="7" xfId="0" applyNumberFormat="1" applyBorder="1" applyProtection="1"/>
    <xf numFmtId="3" fontId="0" fillId="0" borderId="7" xfId="0" applyNumberFormat="1" applyBorder="1" applyProtection="1"/>
    <xf numFmtId="164" fontId="0" fillId="0" borderId="8" xfId="0" applyNumberFormat="1" applyBorder="1" applyProtection="1"/>
    <xf numFmtId="165" fontId="0" fillId="0" borderId="9" xfId="0" applyNumberFormat="1" applyBorder="1" applyProtection="1"/>
    <xf numFmtId="3" fontId="0" fillId="0" borderId="8" xfId="0" applyNumberFormat="1" applyBorder="1" applyProtection="1"/>
    <xf numFmtId="3" fontId="0" fillId="0" borderId="9" xfId="0" applyNumberFormat="1" applyBorder="1" applyProtection="1"/>
    <xf numFmtId="165" fontId="0" fillId="0" borderId="8" xfId="0" applyNumberFormat="1" applyBorder="1" applyProtection="1"/>
    <xf numFmtId="164" fontId="0" fillId="0" borderId="9" xfId="0" applyNumberFormat="1" applyBorder="1" applyProtection="1"/>
    <xf numFmtId="164" fontId="0" fillId="0" borderId="5" xfId="0" applyNumberFormat="1" applyBorder="1" applyAlignment="1" applyProtection="1">
      <alignment horizontal="right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5" fontId="0" fillId="2" borderId="3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164" fontId="0" fillId="0" borderId="3" xfId="0" applyNumberFormat="1" applyBorder="1" applyProtection="1"/>
    <xf numFmtId="164" fontId="0" fillId="0" borderId="5" xfId="0" applyNumberFormat="1" applyBorder="1" applyProtection="1"/>
    <xf numFmtId="164" fontId="0" fillId="0" borderId="6" xfId="0" applyNumberFormat="1" applyBorder="1" applyProtection="1"/>
    <xf numFmtId="0" fontId="0" fillId="0" borderId="3" xfId="0" applyBorder="1" applyProtection="1"/>
    <xf numFmtId="165" fontId="0" fillId="0" borderId="5" xfId="0" applyNumberFormat="1" applyBorder="1" applyProtection="1"/>
    <xf numFmtId="165" fontId="0" fillId="0" borderId="6" xfId="0" applyNumberFormat="1" applyBorder="1" applyProtection="1"/>
    <xf numFmtId="165" fontId="0" fillId="0" borderId="3" xfId="0" applyNumberFormat="1" applyBorder="1" applyProtection="1"/>
    <xf numFmtId="3" fontId="0" fillId="0" borderId="3" xfId="0" applyNumberFormat="1" applyBorder="1" applyProtection="1"/>
    <xf numFmtId="3" fontId="0" fillId="0" borderId="5" xfId="0" applyNumberFormat="1" applyBorder="1" applyProtection="1"/>
    <xf numFmtId="3" fontId="0" fillId="0" borderId="6" xfId="0" applyNumberFormat="1" applyBorder="1" applyProtection="1"/>
    <xf numFmtId="0" fontId="0" fillId="0" borderId="0" xfId="0" applyProtection="1"/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165" fontId="0" fillId="0" borderId="0" xfId="0" applyNumberFormat="1" applyProtection="1"/>
    <xf numFmtId="14" fontId="0" fillId="0" borderId="0" xfId="0" applyNumberFormat="1" applyProtection="1"/>
    <xf numFmtId="165" fontId="0" fillId="0" borderId="0" xfId="0" applyNumberForma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3" fontId="0" fillId="0" borderId="0" xfId="0" applyNumberFormat="1" applyProtection="1"/>
    <xf numFmtId="9" fontId="0" fillId="0" borderId="0" xfId="1" applyFont="1" applyProtection="1"/>
    <xf numFmtId="14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84"/>
  <sheetViews>
    <sheetView tabSelected="1" workbookViewId="0">
      <pane ySplit="12" topLeftCell="A13" activePane="bottomLeft" state="frozen"/>
      <selection pane="bottomLeft" activeCell="G22" sqref="G22"/>
    </sheetView>
  </sheetViews>
  <sheetFormatPr defaultRowHeight="11.25" x14ac:dyDescent="0.2"/>
  <cols>
    <col min="1" max="1" width="5.6640625" style="1" bestFit="1" customWidth="1"/>
    <col min="2" max="2" width="10.1640625" style="1" bestFit="1" customWidth="1"/>
    <col min="3" max="4" width="9.33203125" style="1"/>
    <col min="5" max="8" width="12.33203125" style="1" bestFit="1" customWidth="1"/>
    <col min="9" max="9" width="8.5" style="1" bestFit="1" customWidth="1"/>
    <col min="10" max="10" width="9.33203125" style="1"/>
    <col min="11" max="11" width="3.33203125" style="1" customWidth="1"/>
    <col min="12" max="12" width="36.6640625" style="1" bestFit="1" customWidth="1"/>
    <col min="13" max="13" width="6.83203125" style="1" bestFit="1" customWidth="1"/>
    <col min="14" max="14" width="3.33203125" style="1" customWidth="1"/>
    <col min="15" max="15" width="9.83203125" style="1" bestFit="1" customWidth="1"/>
    <col min="16" max="16" width="9.33203125" style="1"/>
    <col min="17" max="18" width="12.33203125" style="1" bestFit="1" customWidth="1"/>
    <col min="19" max="19" width="8.5" style="1" bestFit="1" customWidth="1"/>
    <col min="20" max="16384" width="9.33203125" style="1"/>
  </cols>
  <sheetData>
    <row r="1" spans="1:19" x14ac:dyDescent="0.2">
      <c r="A1" s="34" t="s">
        <v>2</v>
      </c>
      <c r="B1" s="34"/>
      <c r="C1" s="34"/>
      <c r="D1" s="34"/>
      <c r="E1" s="34"/>
      <c r="F1" s="34"/>
      <c r="G1" s="34"/>
      <c r="H1" s="34"/>
      <c r="I1" s="34"/>
    </row>
    <row r="2" spans="1:1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19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19" x14ac:dyDescent="0.2">
      <c r="A4" s="33"/>
      <c r="B4" s="33"/>
      <c r="C4" s="33"/>
      <c r="D4" s="33"/>
      <c r="E4" s="33"/>
      <c r="F4" s="33"/>
      <c r="G4" s="33"/>
      <c r="H4" s="33"/>
      <c r="I4" s="33"/>
    </row>
    <row r="5" spans="1:19" x14ac:dyDescent="0.2">
      <c r="A5" s="33"/>
      <c r="B5" s="33"/>
      <c r="C5" s="33"/>
      <c r="D5" s="33"/>
      <c r="E5" s="33"/>
      <c r="F5" s="33"/>
      <c r="G5" s="33"/>
      <c r="H5" s="33"/>
      <c r="I5" s="33"/>
    </row>
    <row r="6" spans="1:19" x14ac:dyDescent="0.2">
      <c r="A6" s="33"/>
      <c r="B6" s="33"/>
      <c r="C6" s="33"/>
      <c r="D6" s="33"/>
      <c r="E6" s="33"/>
      <c r="F6" s="33"/>
      <c r="G6" s="33"/>
      <c r="H6" s="33"/>
      <c r="I6" s="33"/>
    </row>
    <row r="7" spans="1:19" x14ac:dyDescent="0.2">
      <c r="A7" s="35" t="s">
        <v>3</v>
      </c>
      <c r="B7" s="35"/>
      <c r="C7" s="35"/>
      <c r="D7" s="35"/>
    </row>
    <row r="9" spans="1:19" x14ac:dyDescent="0.2">
      <c r="A9" s="2" t="s">
        <v>0</v>
      </c>
      <c r="B9" s="3"/>
      <c r="G9" s="38" t="s">
        <v>11</v>
      </c>
      <c r="H9" s="38"/>
      <c r="I9" s="3"/>
    </row>
    <row r="10" spans="1:19" x14ac:dyDescent="0.2">
      <c r="A10" s="2"/>
      <c r="B10" s="4"/>
      <c r="H10" s="2"/>
      <c r="I10" s="4"/>
    </row>
    <row r="11" spans="1:19" x14ac:dyDescent="0.2">
      <c r="B11" s="36" t="s">
        <v>32</v>
      </c>
      <c r="C11" s="36"/>
      <c r="D11" s="36"/>
      <c r="E11" s="36"/>
      <c r="F11" s="36"/>
      <c r="G11" s="36"/>
      <c r="H11" s="36"/>
      <c r="I11" s="36"/>
      <c r="J11" s="36"/>
      <c r="L11" s="20"/>
      <c r="M11" s="20"/>
      <c r="N11" s="20"/>
      <c r="O11" s="36" t="s">
        <v>33</v>
      </c>
      <c r="P11" s="36"/>
      <c r="Q11" s="36"/>
      <c r="R11" s="36"/>
      <c r="S11" s="36"/>
    </row>
    <row r="12" spans="1:19" ht="78.75" x14ac:dyDescent="0.2">
      <c r="B12" s="8" t="s">
        <v>1</v>
      </c>
      <c r="C12" s="9" t="s">
        <v>4</v>
      </c>
      <c r="D12" s="9" t="s">
        <v>5</v>
      </c>
      <c r="E12" s="9" t="s">
        <v>6</v>
      </c>
      <c r="F12" s="9" t="s">
        <v>7</v>
      </c>
      <c r="G12" s="9" t="s">
        <v>8</v>
      </c>
      <c r="H12" s="9" t="s">
        <v>9</v>
      </c>
      <c r="I12" s="9" t="s">
        <v>10</v>
      </c>
      <c r="J12" s="9" t="s">
        <v>18</v>
      </c>
      <c r="L12" s="37" t="s">
        <v>34</v>
      </c>
      <c r="M12" s="37"/>
      <c r="N12" s="20"/>
      <c r="O12" s="21" t="s">
        <v>31</v>
      </c>
      <c r="P12" s="22" t="s">
        <v>5</v>
      </c>
      <c r="Q12" s="22" t="s">
        <v>7</v>
      </c>
      <c r="R12" s="22" t="s">
        <v>9</v>
      </c>
      <c r="S12" s="22" t="s">
        <v>18</v>
      </c>
    </row>
    <row r="13" spans="1:19" x14ac:dyDescent="0.2">
      <c r="B13" s="10">
        <f>DATE(B9,11,1)</f>
        <v>306</v>
      </c>
      <c r="C13" s="51"/>
      <c r="D13" s="13"/>
      <c r="E13" s="54"/>
      <c r="F13" s="13"/>
      <c r="G13" s="57"/>
      <c r="H13" s="13"/>
      <c r="I13" s="17" t="str">
        <f t="shared" ref="I13:I76" si="0">IF(($I$9*E13+4.57*G13)*C13*8.34&gt;0,($I$9*E13+4.57*G13)*C13*8.34,"")</f>
        <v/>
      </c>
      <c r="J13" s="17"/>
      <c r="L13" s="23" t="s">
        <v>13</v>
      </c>
      <c r="M13" s="24" t="e">
        <f>AVERAGE($C$13:$C$378)</f>
        <v>#DIV/0!</v>
      </c>
      <c r="N13" s="20"/>
      <c r="O13" s="25" t="s">
        <v>29</v>
      </c>
      <c r="P13" s="26" t="e">
        <f>D42</f>
        <v>#DIV/0!</v>
      </c>
      <c r="Q13" s="26" t="e">
        <f>F42</f>
        <v>#DIV/0!</v>
      </c>
      <c r="R13" s="26" t="e">
        <f>H42</f>
        <v>#DIV/0!</v>
      </c>
      <c r="S13" s="27" t="e">
        <f>J42</f>
        <v>#DIV/0!</v>
      </c>
    </row>
    <row r="14" spans="1:19" x14ac:dyDescent="0.2">
      <c r="B14" s="10">
        <f>B13+1</f>
        <v>307</v>
      </c>
      <c r="C14" s="49"/>
      <c r="D14" s="13"/>
      <c r="E14" s="52"/>
      <c r="F14" s="13"/>
      <c r="G14" s="55"/>
      <c r="H14" s="13"/>
      <c r="I14" s="17" t="str">
        <f t="shared" si="0"/>
        <v/>
      </c>
      <c r="J14" s="17"/>
      <c r="L14" s="23" t="s">
        <v>12</v>
      </c>
      <c r="M14" s="24" t="e">
        <f>AVERAGE($E$13:$E$378)</f>
        <v>#DIV/0!</v>
      </c>
      <c r="N14" s="20"/>
      <c r="O14" s="25" t="s">
        <v>30</v>
      </c>
      <c r="P14" s="26" t="e">
        <f>D73</f>
        <v>#DIV/0!</v>
      </c>
      <c r="Q14" s="26" t="e">
        <f>F73</f>
        <v>#DIV/0!</v>
      </c>
      <c r="R14" s="26" t="e">
        <f>H73</f>
        <v>#DIV/0!</v>
      </c>
      <c r="S14" s="27" t="e">
        <f>J73</f>
        <v>#DIV/0!</v>
      </c>
    </row>
    <row r="15" spans="1:19" x14ac:dyDescent="0.2">
      <c r="B15" s="10">
        <f t="shared" ref="B15:B77" si="1">B14+1</f>
        <v>308</v>
      </c>
      <c r="C15" s="49"/>
      <c r="D15" s="13"/>
      <c r="E15" s="52"/>
      <c r="F15" s="13"/>
      <c r="G15" s="55"/>
      <c r="H15" s="13"/>
      <c r="I15" s="17" t="str">
        <f t="shared" si="0"/>
        <v/>
      </c>
      <c r="J15" s="17"/>
      <c r="L15" s="23" t="s">
        <v>14</v>
      </c>
      <c r="M15" s="24" t="e">
        <f>AVERAGE($G$13:$G$378)</f>
        <v>#DIV/0!</v>
      </c>
      <c r="N15" s="20"/>
      <c r="O15" s="25" t="s">
        <v>19</v>
      </c>
      <c r="P15" s="26" t="e">
        <f>D104</f>
        <v>#DIV/0!</v>
      </c>
      <c r="Q15" s="26" t="e">
        <f>F104</f>
        <v>#DIV/0!</v>
      </c>
      <c r="R15" s="26" t="e">
        <f>H104</f>
        <v>#DIV/0!</v>
      </c>
      <c r="S15" s="27" t="e">
        <f>J104</f>
        <v>#DIV/0!</v>
      </c>
    </row>
    <row r="16" spans="1:19" x14ac:dyDescent="0.2">
      <c r="B16" s="10">
        <f t="shared" si="1"/>
        <v>309</v>
      </c>
      <c r="C16" s="49"/>
      <c r="D16" s="13"/>
      <c r="E16" s="52"/>
      <c r="F16" s="13"/>
      <c r="G16" s="55"/>
      <c r="H16" s="13"/>
      <c r="I16" s="17" t="str">
        <f t="shared" si="0"/>
        <v/>
      </c>
      <c r="J16" s="17"/>
      <c r="L16" s="23" t="s">
        <v>15</v>
      </c>
      <c r="M16" s="28" t="e">
        <f>AVERAGE($I$13:$I$378)</f>
        <v>#DIV/0!</v>
      </c>
      <c r="N16" s="20"/>
      <c r="O16" s="25" t="s">
        <v>20</v>
      </c>
      <c r="P16" s="26" t="e">
        <f>D133</f>
        <v>#DIV/0!</v>
      </c>
      <c r="Q16" s="26" t="e">
        <f>F133</f>
        <v>#DIV/0!</v>
      </c>
      <c r="R16" s="26" t="e">
        <f>H133</f>
        <v>#DIV/0!</v>
      </c>
      <c r="S16" s="27" t="e">
        <f>J133</f>
        <v>#DIV/0!</v>
      </c>
    </row>
    <row r="17" spans="2:19" x14ac:dyDescent="0.2">
      <c r="B17" s="10">
        <f t="shared" si="1"/>
        <v>310</v>
      </c>
      <c r="C17" s="49"/>
      <c r="D17" s="13"/>
      <c r="E17" s="52"/>
      <c r="F17" s="13"/>
      <c r="G17" s="55"/>
      <c r="H17" s="13"/>
      <c r="I17" s="17" t="str">
        <f t="shared" si="0"/>
        <v/>
      </c>
      <c r="J17" s="17"/>
      <c r="L17" s="23" t="s">
        <v>16</v>
      </c>
      <c r="M17" s="28" t="e">
        <f>_xlfn.STDEV.P($I$13:$I$378)</f>
        <v>#DIV/0!</v>
      </c>
      <c r="N17" s="20"/>
      <c r="O17" s="25" t="s">
        <v>21</v>
      </c>
      <c r="P17" s="26" t="e">
        <f>D164</f>
        <v>#DIV/0!</v>
      </c>
      <c r="Q17" s="26" t="e">
        <f>F164</f>
        <v>#DIV/0!</v>
      </c>
      <c r="R17" s="26" t="e">
        <f>H164</f>
        <v>#DIV/0!</v>
      </c>
      <c r="S17" s="27" t="e">
        <f>J164</f>
        <v>#DIV/0!</v>
      </c>
    </row>
    <row r="18" spans="2:19" x14ac:dyDescent="0.2">
      <c r="B18" s="10">
        <f t="shared" si="1"/>
        <v>311</v>
      </c>
      <c r="C18" s="49"/>
      <c r="D18" s="13"/>
      <c r="E18" s="52"/>
      <c r="F18" s="13"/>
      <c r="G18" s="55"/>
      <c r="H18" s="13"/>
      <c r="I18" s="17" t="str">
        <f t="shared" si="0"/>
        <v/>
      </c>
      <c r="J18" s="17"/>
      <c r="L18" s="23" t="s">
        <v>17</v>
      </c>
      <c r="M18" s="29" t="e">
        <f>M17/M16</f>
        <v>#DIV/0!</v>
      </c>
      <c r="N18" s="20"/>
      <c r="O18" s="25" t="s">
        <v>22</v>
      </c>
      <c r="P18" s="26" t="e">
        <f>D194</f>
        <v>#DIV/0!</v>
      </c>
      <c r="Q18" s="26" t="e">
        <f>F194</f>
        <v>#DIV/0!</v>
      </c>
      <c r="R18" s="26" t="e">
        <f>H194</f>
        <v>#DIV/0!</v>
      </c>
      <c r="S18" s="27" t="e">
        <f>J194</f>
        <v>#DIV/0!</v>
      </c>
    </row>
    <row r="19" spans="2:19" x14ac:dyDescent="0.2">
      <c r="B19" s="10">
        <f t="shared" si="1"/>
        <v>312</v>
      </c>
      <c r="C19" s="49"/>
      <c r="D19" s="13"/>
      <c r="E19" s="52"/>
      <c r="F19" s="13"/>
      <c r="G19" s="55"/>
      <c r="H19" s="13"/>
      <c r="I19" s="17" t="str">
        <f t="shared" si="0"/>
        <v/>
      </c>
      <c r="J19" s="17"/>
      <c r="L19" s="20"/>
      <c r="M19" s="20"/>
      <c r="N19" s="20"/>
      <c r="O19" s="25" t="s">
        <v>23</v>
      </c>
      <c r="P19" s="26" t="e">
        <f>D225</f>
        <v>#DIV/0!</v>
      </c>
      <c r="Q19" s="26" t="e">
        <f>F225</f>
        <v>#DIV/0!</v>
      </c>
      <c r="R19" s="26" t="e">
        <f>H225</f>
        <v>#DIV/0!</v>
      </c>
      <c r="S19" s="27" t="e">
        <f>J225</f>
        <v>#DIV/0!</v>
      </c>
    </row>
    <row r="20" spans="2:19" x14ac:dyDescent="0.2">
      <c r="B20" s="10">
        <f t="shared" si="1"/>
        <v>313</v>
      </c>
      <c r="C20" s="49"/>
      <c r="D20" s="13"/>
      <c r="E20" s="52"/>
      <c r="F20" s="13"/>
      <c r="G20" s="55"/>
      <c r="H20" s="13"/>
      <c r="I20" s="17" t="str">
        <f t="shared" si="0"/>
        <v/>
      </c>
      <c r="J20" s="17"/>
      <c r="L20" s="20"/>
      <c r="M20" s="20"/>
      <c r="N20" s="20"/>
      <c r="O20" s="25" t="s">
        <v>24</v>
      </c>
      <c r="P20" s="26" t="e">
        <f>D255</f>
        <v>#DIV/0!</v>
      </c>
      <c r="Q20" s="26" t="e">
        <f>F255</f>
        <v>#DIV/0!</v>
      </c>
      <c r="R20" s="26" t="e">
        <f>H255</f>
        <v>#DIV/0!</v>
      </c>
      <c r="S20" s="27" t="e">
        <f>J255</f>
        <v>#DIV/0!</v>
      </c>
    </row>
    <row r="21" spans="2:19" x14ac:dyDescent="0.2">
      <c r="B21" s="10">
        <f t="shared" si="1"/>
        <v>314</v>
      </c>
      <c r="C21" s="49"/>
      <c r="D21" s="13"/>
      <c r="E21" s="52"/>
      <c r="F21" s="13"/>
      <c r="G21" s="55"/>
      <c r="H21" s="13"/>
      <c r="I21" s="17" t="str">
        <f t="shared" si="0"/>
        <v/>
      </c>
      <c r="J21" s="17"/>
      <c r="L21" s="20"/>
      <c r="M21" s="20"/>
      <c r="N21" s="20"/>
      <c r="O21" s="25" t="s">
        <v>25</v>
      </c>
      <c r="P21" s="26" t="e">
        <f>D286</f>
        <v>#DIV/0!</v>
      </c>
      <c r="Q21" s="26" t="e">
        <f>F286</f>
        <v>#DIV/0!</v>
      </c>
      <c r="R21" s="26" t="e">
        <f>H286</f>
        <v>#DIV/0!</v>
      </c>
      <c r="S21" s="27" t="e">
        <f>J286</f>
        <v>#DIV/0!</v>
      </c>
    </row>
    <row r="22" spans="2:19" x14ac:dyDescent="0.2">
      <c r="B22" s="10">
        <f t="shared" si="1"/>
        <v>315</v>
      </c>
      <c r="C22" s="49"/>
      <c r="D22" s="13"/>
      <c r="E22" s="52"/>
      <c r="F22" s="13"/>
      <c r="G22" s="55"/>
      <c r="H22" s="13"/>
      <c r="I22" s="17" t="str">
        <f t="shared" si="0"/>
        <v/>
      </c>
      <c r="J22" s="17"/>
      <c r="L22" s="20"/>
      <c r="M22" s="20"/>
      <c r="N22" s="20"/>
      <c r="O22" s="25" t="s">
        <v>26</v>
      </c>
      <c r="P22" s="26" t="e">
        <f>D317</f>
        <v>#DIV/0!</v>
      </c>
      <c r="Q22" s="26" t="e">
        <f>F317</f>
        <v>#DIV/0!</v>
      </c>
      <c r="R22" s="26" t="e">
        <f>H317</f>
        <v>#DIV/0!</v>
      </c>
      <c r="S22" s="27" t="e">
        <f>J317</f>
        <v>#DIV/0!</v>
      </c>
    </row>
    <row r="23" spans="2:19" x14ac:dyDescent="0.2">
      <c r="B23" s="10">
        <f t="shared" si="1"/>
        <v>316</v>
      </c>
      <c r="C23" s="49"/>
      <c r="D23" s="13"/>
      <c r="E23" s="52"/>
      <c r="F23" s="13"/>
      <c r="G23" s="55"/>
      <c r="H23" s="13"/>
      <c r="I23" s="17" t="str">
        <f t="shared" si="0"/>
        <v/>
      </c>
      <c r="J23" s="17"/>
      <c r="L23" s="20"/>
      <c r="M23" s="20"/>
      <c r="N23" s="20"/>
      <c r="O23" s="25" t="s">
        <v>27</v>
      </c>
      <c r="P23" s="26" t="e">
        <f>D347</f>
        <v>#DIV/0!</v>
      </c>
      <c r="Q23" s="26" t="e">
        <f>F347</f>
        <v>#DIV/0!</v>
      </c>
      <c r="R23" s="26" t="e">
        <f>H347</f>
        <v>#DIV/0!</v>
      </c>
      <c r="S23" s="27" t="e">
        <f>J347</f>
        <v>#DIV/0!</v>
      </c>
    </row>
    <row r="24" spans="2:19" x14ac:dyDescent="0.2">
      <c r="B24" s="10">
        <f t="shared" si="1"/>
        <v>317</v>
      </c>
      <c r="C24" s="49"/>
      <c r="D24" s="13"/>
      <c r="E24" s="52"/>
      <c r="F24" s="13"/>
      <c r="G24" s="55"/>
      <c r="H24" s="13"/>
      <c r="I24" s="17" t="str">
        <f t="shared" si="0"/>
        <v/>
      </c>
      <c r="J24" s="17"/>
      <c r="L24" s="20"/>
      <c r="M24" s="20"/>
      <c r="N24" s="20"/>
      <c r="O24" s="30" t="s">
        <v>28</v>
      </c>
      <c r="P24" s="31" t="e">
        <f>D378</f>
        <v>#DIV/0!</v>
      </c>
      <c r="Q24" s="31" t="e">
        <f>F378</f>
        <v>#DIV/0!</v>
      </c>
      <c r="R24" s="31" t="e">
        <f>H378</f>
        <v>#DIV/0!</v>
      </c>
      <c r="S24" s="32" t="e">
        <f>J378</f>
        <v>#DIV/0!</v>
      </c>
    </row>
    <row r="25" spans="2:19" x14ac:dyDescent="0.2">
      <c r="B25" s="10">
        <f t="shared" si="1"/>
        <v>318</v>
      </c>
      <c r="C25" s="49"/>
      <c r="D25" s="13"/>
      <c r="E25" s="52"/>
      <c r="F25" s="13"/>
      <c r="G25" s="55"/>
      <c r="H25" s="13"/>
      <c r="I25" s="17" t="str">
        <f t="shared" si="0"/>
        <v/>
      </c>
      <c r="J25" s="17"/>
    </row>
    <row r="26" spans="2:19" x14ac:dyDescent="0.2">
      <c r="B26" s="10">
        <f t="shared" si="1"/>
        <v>319</v>
      </c>
      <c r="C26" s="49"/>
      <c r="D26" s="13"/>
      <c r="E26" s="52"/>
      <c r="F26" s="13"/>
      <c r="G26" s="55"/>
      <c r="H26" s="13"/>
      <c r="I26" s="17" t="str">
        <f t="shared" si="0"/>
        <v/>
      </c>
      <c r="J26" s="17"/>
    </row>
    <row r="27" spans="2:19" x14ac:dyDescent="0.2">
      <c r="B27" s="10">
        <f t="shared" si="1"/>
        <v>320</v>
      </c>
      <c r="C27" s="49"/>
      <c r="D27" s="13"/>
      <c r="E27" s="52"/>
      <c r="F27" s="13"/>
      <c r="G27" s="55"/>
      <c r="H27" s="13"/>
      <c r="I27" s="17" t="str">
        <f t="shared" si="0"/>
        <v/>
      </c>
      <c r="J27" s="17"/>
    </row>
    <row r="28" spans="2:19" x14ac:dyDescent="0.2">
      <c r="B28" s="10">
        <f t="shared" si="1"/>
        <v>321</v>
      </c>
      <c r="C28" s="49"/>
      <c r="D28" s="13"/>
      <c r="E28" s="52"/>
      <c r="F28" s="13"/>
      <c r="G28" s="55"/>
      <c r="H28" s="13"/>
      <c r="I28" s="17" t="str">
        <f t="shared" si="0"/>
        <v/>
      </c>
      <c r="J28" s="17"/>
    </row>
    <row r="29" spans="2:19" x14ac:dyDescent="0.2">
      <c r="B29" s="10">
        <f t="shared" si="1"/>
        <v>322</v>
      </c>
      <c r="C29" s="49"/>
      <c r="D29" s="13"/>
      <c r="E29" s="52"/>
      <c r="F29" s="13"/>
      <c r="G29" s="55"/>
      <c r="H29" s="13"/>
      <c r="I29" s="17" t="str">
        <f t="shared" si="0"/>
        <v/>
      </c>
      <c r="J29" s="17"/>
    </row>
    <row r="30" spans="2:19" x14ac:dyDescent="0.2">
      <c r="B30" s="10">
        <f t="shared" si="1"/>
        <v>323</v>
      </c>
      <c r="C30" s="49"/>
      <c r="D30" s="13"/>
      <c r="E30" s="52"/>
      <c r="F30" s="13"/>
      <c r="G30" s="55"/>
      <c r="H30" s="13"/>
      <c r="I30" s="17" t="str">
        <f t="shared" si="0"/>
        <v/>
      </c>
      <c r="J30" s="17"/>
    </row>
    <row r="31" spans="2:19" x14ac:dyDescent="0.2">
      <c r="B31" s="10">
        <f t="shared" si="1"/>
        <v>324</v>
      </c>
      <c r="C31" s="49"/>
      <c r="D31" s="13"/>
      <c r="E31" s="52"/>
      <c r="F31" s="13"/>
      <c r="G31" s="55"/>
      <c r="H31" s="13"/>
      <c r="I31" s="17" t="str">
        <f t="shared" si="0"/>
        <v/>
      </c>
      <c r="J31" s="17"/>
    </row>
    <row r="32" spans="2:19" x14ac:dyDescent="0.2">
      <c r="B32" s="10">
        <f t="shared" si="1"/>
        <v>325</v>
      </c>
      <c r="C32" s="49"/>
      <c r="D32" s="13"/>
      <c r="E32" s="52"/>
      <c r="F32" s="13"/>
      <c r="G32" s="55"/>
      <c r="H32" s="13"/>
      <c r="I32" s="17" t="str">
        <f t="shared" si="0"/>
        <v/>
      </c>
      <c r="J32" s="17"/>
    </row>
    <row r="33" spans="2:10" x14ac:dyDescent="0.2">
      <c r="B33" s="10">
        <f t="shared" si="1"/>
        <v>326</v>
      </c>
      <c r="C33" s="49"/>
      <c r="D33" s="13"/>
      <c r="E33" s="52"/>
      <c r="F33" s="13"/>
      <c r="G33" s="55"/>
      <c r="H33" s="13"/>
      <c r="I33" s="17" t="str">
        <f t="shared" si="0"/>
        <v/>
      </c>
      <c r="J33" s="17"/>
    </row>
    <row r="34" spans="2:10" x14ac:dyDescent="0.2">
      <c r="B34" s="10">
        <f t="shared" si="1"/>
        <v>327</v>
      </c>
      <c r="C34" s="49"/>
      <c r="D34" s="13"/>
      <c r="E34" s="52"/>
      <c r="F34" s="13"/>
      <c r="G34" s="55"/>
      <c r="H34" s="13"/>
      <c r="I34" s="17" t="str">
        <f t="shared" si="0"/>
        <v/>
      </c>
      <c r="J34" s="17"/>
    </row>
    <row r="35" spans="2:10" x14ac:dyDescent="0.2">
      <c r="B35" s="10">
        <f t="shared" si="1"/>
        <v>328</v>
      </c>
      <c r="C35" s="49"/>
      <c r="D35" s="13"/>
      <c r="E35" s="52"/>
      <c r="F35" s="13"/>
      <c r="G35" s="55"/>
      <c r="H35" s="13"/>
      <c r="I35" s="17" t="str">
        <f t="shared" si="0"/>
        <v/>
      </c>
      <c r="J35" s="17"/>
    </row>
    <row r="36" spans="2:10" x14ac:dyDescent="0.2">
      <c r="B36" s="10">
        <f t="shared" si="1"/>
        <v>329</v>
      </c>
      <c r="C36" s="49"/>
      <c r="D36" s="13"/>
      <c r="E36" s="52"/>
      <c r="F36" s="13"/>
      <c r="G36" s="55"/>
      <c r="H36" s="13"/>
      <c r="I36" s="17" t="str">
        <f t="shared" si="0"/>
        <v/>
      </c>
      <c r="J36" s="17"/>
    </row>
    <row r="37" spans="2:10" x14ac:dyDescent="0.2">
      <c r="B37" s="10">
        <f t="shared" si="1"/>
        <v>330</v>
      </c>
      <c r="C37" s="49"/>
      <c r="D37" s="13"/>
      <c r="E37" s="52"/>
      <c r="F37" s="13"/>
      <c r="G37" s="55"/>
      <c r="H37" s="13"/>
      <c r="I37" s="17" t="str">
        <f t="shared" si="0"/>
        <v/>
      </c>
      <c r="J37" s="17"/>
    </row>
    <row r="38" spans="2:10" x14ac:dyDescent="0.2">
      <c r="B38" s="10">
        <f t="shared" si="1"/>
        <v>331</v>
      </c>
      <c r="C38" s="49"/>
      <c r="D38" s="13"/>
      <c r="E38" s="52"/>
      <c r="F38" s="13"/>
      <c r="G38" s="55"/>
      <c r="H38" s="13"/>
      <c r="I38" s="17" t="str">
        <f t="shared" si="0"/>
        <v/>
      </c>
      <c r="J38" s="17"/>
    </row>
    <row r="39" spans="2:10" x14ac:dyDescent="0.2">
      <c r="B39" s="10">
        <f t="shared" si="1"/>
        <v>332</v>
      </c>
      <c r="C39" s="49"/>
      <c r="D39" s="13"/>
      <c r="E39" s="52"/>
      <c r="F39" s="13"/>
      <c r="G39" s="55"/>
      <c r="H39" s="13"/>
      <c r="I39" s="17" t="str">
        <f t="shared" si="0"/>
        <v/>
      </c>
      <c r="J39" s="17"/>
    </row>
    <row r="40" spans="2:10" x14ac:dyDescent="0.2">
      <c r="B40" s="10">
        <f t="shared" si="1"/>
        <v>333</v>
      </c>
      <c r="C40" s="49"/>
      <c r="D40" s="13"/>
      <c r="E40" s="52"/>
      <c r="F40" s="13"/>
      <c r="G40" s="55"/>
      <c r="H40" s="13"/>
      <c r="I40" s="17" t="str">
        <f t="shared" si="0"/>
        <v/>
      </c>
      <c r="J40" s="17"/>
    </row>
    <row r="41" spans="2:10" x14ac:dyDescent="0.2">
      <c r="B41" s="10">
        <f t="shared" si="1"/>
        <v>334</v>
      </c>
      <c r="C41" s="49"/>
      <c r="D41" s="13"/>
      <c r="E41" s="52"/>
      <c r="F41" s="13"/>
      <c r="G41" s="55"/>
      <c r="H41" s="13"/>
      <c r="I41" s="17" t="str">
        <f t="shared" si="0"/>
        <v/>
      </c>
      <c r="J41" s="17"/>
    </row>
    <row r="42" spans="2:10" ht="12" thickBot="1" x14ac:dyDescent="0.25">
      <c r="B42" s="11">
        <f t="shared" si="1"/>
        <v>335</v>
      </c>
      <c r="C42" s="50"/>
      <c r="D42" s="14" t="e">
        <f>AVERAGE(C13:C42)</f>
        <v>#DIV/0!</v>
      </c>
      <c r="E42" s="53"/>
      <c r="F42" s="14" t="e">
        <f>AVERAGE(E13:E42)</f>
        <v>#DIV/0!</v>
      </c>
      <c r="G42" s="56"/>
      <c r="H42" s="14" t="e">
        <f>AVERAGE(G13:G42)</f>
        <v>#DIV/0!</v>
      </c>
      <c r="I42" s="18" t="str">
        <f t="shared" si="0"/>
        <v/>
      </c>
      <c r="J42" s="18" t="e">
        <f>AVERAGE(I13:I42)</f>
        <v>#DIV/0!</v>
      </c>
    </row>
    <row r="43" spans="2:10" x14ac:dyDescent="0.2">
      <c r="B43" s="39">
        <f t="shared" si="1"/>
        <v>336</v>
      </c>
      <c r="C43" s="60"/>
      <c r="D43" s="40"/>
      <c r="E43" s="63"/>
      <c r="F43" s="40"/>
      <c r="G43" s="66"/>
      <c r="H43" s="40"/>
      <c r="I43" s="41" t="str">
        <f t="shared" si="0"/>
        <v/>
      </c>
      <c r="J43" s="41"/>
    </row>
    <row r="44" spans="2:10" x14ac:dyDescent="0.2">
      <c r="B44" s="12">
        <f t="shared" si="1"/>
        <v>337</v>
      </c>
      <c r="C44" s="58"/>
      <c r="D44" s="15"/>
      <c r="E44" s="61"/>
      <c r="F44" s="15"/>
      <c r="G44" s="64"/>
      <c r="H44" s="15"/>
      <c r="I44" s="19" t="str">
        <f t="shared" si="0"/>
        <v/>
      </c>
      <c r="J44" s="19"/>
    </row>
    <row r="45" spans="2:10" x14ac:dyDescent="0.2">
      <c r="B45" s="10">
        <f t="shared" si="1"/>
        <v>338</v>
      </c>
      <c r="C45" s="58"/>
      <c r="D45" s="16"/>
      <c r="E45" s="61"/>
      <c r="F45" s="16"/>
      <c r="G45" s="64"/>
      <c r="H45" s="16"/>
      <c r="I45" s="17" t="str">
        <f t="shared" si="0"/>
        <v/>
      </c>
      <c r="J45" s="17"/>
    </row>
    <row r="46" spans="2:10" x14ac:dyDescent="0.2">
      <c r="B46" s="10">
        <f t="shared" si="1"/>
        <v>339</v>
      </c>
      <c r="C46" s="58"/>
      <c r="D46" s="16"/>
      <c r="E46" s="61"/>
      <c r="F46" s="16"/>
      <c r="G46" s="64"/>
      <c r="H46" s="16"/>
      <c r="I46" s="17" t="str">
        <f t="shared" si="0"/>
        <v/>
      </c>
      <c r="J46" s="17"/>
    </row>
    <row r="47" spans="2:10" x14ac:dyDescent="0.2">
      <c r="B47" s="10">
        <f t="shared" si="1"/>
        <v>340</v>
      </c>
      <c r="C47" s="58"/>
      <c r="D47" s="16"/>
      <c r="E47" s="61"/>
      <c r="F47" s="16"/>
      <c r="G47" s="64"/>
      <c r="H47" s="16"/>
      <c r="I47" s="17" t="str">
        <f t="shared" si="0"/>
        <v/>
      </c>
      <c r="J47" s="17"/>
    </row>
    <row r="48" spans="2:10" x14ac:dyDescent="0.2">
      <c r="B48" s="10">
        <f t="shared" si="1"/>
        <v>341</v>
      </c>
      <c r="C48" s="58"/>
      <c r="D48" s="16"/>
      <c r="E48" s="61"/>
      <c r="F48" s="16"/>
      <c r="G48" s="64"/>
      <c r="H48" s="16"/>
      <c r="I48" s="17" t="str">
        <f t="shared" si="0"/>
        <v/>
      </c>
      <c r="J48" s="17"/>
    </row>
    <row r="49" spans="2:10" x14ac:dyDescent="0.2">
      <c r="B49" s="10">
        <f t="shared" si="1"/>
        <v>342</v>
      </c>
      <c r="C49" s="58"/>
      <c r="D49" s="16"/>
      <c r="E49" s="61"/>
      <c r="F49" s="16"/>
      <c r="G49" s="64"/>
      <c r="H49" s="16"/>
      <c r="I49" s="17" t="str">
        <f t="shared" si="0"/>
        <v/>
      </c>
      <c r="J49" s="17"/>
    </row>
    <row r="50" spans="2:10" x14ac:dyDescent="0.2">
      <c r="B50" s="10">
        <f t="shared" si="1"/>
        <v>343</v>
      </c>
      <c r="C50" s="58"/>
      <c r="D50" s="16"/>
      <c r="E50" s="61"/>
      <c r="F50" s="16"/>
      <c r="G50" s="64"/>
      <c r="H50" s="16"/>
      <c r="I50" s="17" t="str">
        <f t="shared" si="0"/>
        <v/>
      </c>
      <c r="J50" s="17"/>
    </row>
    <row r="51" spans="2:10" x14ac:dyDescent="0.2">
      <c r="B51" s="10">
        <f t="shared" si="1"/>
        <v>344</v>
      </c>
      <c r="C51" s="58"/>
      <c r="D51" s="16"/>
      <c r="E51" s="61"/>
      <c r="F51" s="16"/>
      <c r="G51" s="64"/>
      <c r="H51" s="16"/>
      <c r="I51" s="17" t="str">
        <f t="shared" si="0"/>
        <v/>
      </c>
      <c r="J51" s="17"/>
    </row>
    <row r="52" spans="2:10" x14ac:dyDescent="0.2">
      <c r="B52" s="10">
        <f t="shared" si="1"/>
        <v>345</v>
      </c>
      <c r="C52" s="58"/>
      <c r="D52" s="16"/>
      <c r="E52" s="61"/>
      <c r="F52" s="16"/>
      <c r="G52" s="64"/>
      <c r="H52" s="16"/>
      <c r="I52" s="17" t="str">
        <f t="shared" si="0"/>
        <v/>
      </c>
      <c r="J52" s="17"/>
    </row>
    <row r="53" spans="2:10" x14ac:dyDescent="0.2">
      <c r="B53" s="10">
        <f t="shared" si="1"/>
        <v>346</v>
      </c>
      <c r="C53" s="58"/>
      <c r="D53" s="16"/>
      <c r="E53" s="61"/>
      <c r="F53" s="16"/>
      <c r="G53" s="64"/>
      <c r="H53" s="16"/>
      <c r="I53" s="17" t="str">
        <f t="shared" si="0"/>
        <v/>
      </c>
      <c r="J53" s="17"/>
    </row>
    <row r="54" spans="2:10" x14ac:dyDescent="0.2">
      <c r="B54" s="10">
        <f t="shared" si="1"/>
        <v>347</v>
      </c>
      <c r="C54" s="58"/>
      <c r="D54" s="16"/>
      <c r="E54" s="61"/>
      <c r="F54" s="16"/>
      <c r="G54" s="64"/>
      <c r="H54" s="16"/>
      <c r="I54" s="17" t="str">
        <f t="shared" si="0"/>
        <v/>
      </c>
      <c r="J54" s="17"/>
    </row>
    <row r="55" spans="2:10" x14ac:dyDescent="0.2">
      <c r="B55" s="10">
        <f t="shared" si="1"/>
        <v>348</v>
      </c>
      <c r="C55" s="58"/>
      <c r="D55" s="16"/>
      <c r="E55" s="61"/>
      <c r="F55" s="16"/>
      <c r="G55" s="64"/>
      <c r="H55" s="16"/>
      <c r="I55" s="17" t="str">
        <f t="shared" si="0"/>
        <v/>
      </c>
      <c r="J55" s="17"/>
    </row>
    <row r="56" spans="2:10" x14ac:dyDescent="0.2">
      <c r="B56" s="10">
        <f t="shared" si="1"/>
        <v>349</v>
      </c>
      <c r="C56" s="58"/>
      <c r="D56" s="16"/>
      <c r="E56" s="61"/>
      <c r="F56" s="16"/>
      <c r="G56" s="64"/>
      <c r="H56" s="16"/>
      <c r="I56" s="17" t="str">
        <f t="shared" si="0"/>
        <v/>
      </c>
      <c r="J56" s="17"/>
    </row>
    <row r="57" spans="2:10" x14ac:dyDescent="0.2">
      <c r="B57" s="10">
        <f t="shared" si="1"/>
        <v>350</v>
      </c>
      <c r="C57" s="58"/>
      <c r="D57" s="16"/>
      <c r="E57" s="61"/>
      <c r="F57" s="16"/>
      <c r="G57" s="64"/>
      <c r="H57" s="16"/>
      <c r="I57" s="17" t="str">
        <f t="shared" si="0"/>
        <v/>
      </c>
      <c r="J57" s="17"/>
    </row>
    <row r="58" spans="2:10" x14ac:dyDescent="0.2">
      <c r="B58" s="10">
        <f t="shared" si="1"/>
        <v>351</v>
      </c>
      <c r="C58" s="58"/>
      <c r="D58" s="16"/>
      <c r="E58" s="61"/>
      <c r="F58" s="16"/>
      <c r="G58" s="64"/>
      <c r="H58" s="16"/>
      <c r="I58" s="17" t="str">
        <f t="shared" si="0"/>
        <v/>
      </c>
      <c r="J58" s="17"/>
    </row>
    <row r="59" spans="2:10" x14ac:dyDescent="0.2">
      <c r="B59" s="10">
        <f t="shared" si="1"/>
        <v>352</v>
      </c>
      <c r="C59" s="58"/>
      <c r="D59" s="16"/>
      <c r="E59" s="61"/>
      <c r="F59" s="16"/>
      <c r="G59" s="64"/>
      <c r="H59" s="16"/>
      <c r="I59" s="17" t="str">
        <f t="shared" si="0"/>
        <v/>
      </c>
      <c r="J59" s="17"/>
    </row>
    <row r="60" spans="2:10" x14ac:dyDescent="0.2">
      <c r="B60" s="10">
        <f t="shared" si="1"/>
        <v>353</v>
      </c>
      <c r="C60" s="58"/>
      <c r="D60" s="16"/>
      <c r="E60" s="61"/>
      <c r="F60" s="16"/>
      <c r="G60" s="64"/>
      <c r="H60" s="16"/>
      <c r="I60" s="17" t="str">
        <f t="shared" si="0"/>
        <v/>
      </c>
      <c r="J60" s="17"/>
    </row>
    <row r="61" spans="2:10" x14ac:dyDescent="0.2">
      <c r="B61" s="10">
        <f t="shared" si="1"/>
        <v>354</v>
      </c>
      <c r="C61" s="58"/>
      <c r="D61" s="16"/>
      <c r="E61" s="61"/>
      <c r="F61" s="16"/>
      <c r="G61" s="64"/>
      <c r="H61" s="16"/>
      <c r="I61" s="17" t="str">
        <f t="shared" si="0"/>
        <v/>
      </c>
      <c r="J61" s="17"/>
    </row>
    <row r="62" spans="2:10" x14ac:dyDescent="0.2">
      <c r="B62" s="10">
        <f t="shared" si="1"/>
        <v>355</v>
      </c>
      <c r="C62" s="58"/>
      <c r="D62" s="16"/>
      <c r="E62" s="61"/>
      <c r="F62" s="16"/>
      <c r="G62" s="64"/>
      <c r="H62" s="16"/>
      <c r="I62" s="17" t="str">
        <f t="shared" si="0"/>
        <v/>
      </c>
      <c r="J62" s="17"/>
    </row>
    <row r="63" spans="2:10" x14ac:dyDescent="0.2">
      <c r="B63" s="10">
        <f t="shared" si="1"/>
        <v>356</v>
      </c>
      <c r="C63" s="58"/>
      <c r="D63" s="16"/>
      <c r="E63" s="61"/>
      <c r="F63" s="16"/>
      <c r="G63" s="64"/>
      <c r="H63" s="16"/>
      <c r="I63" s="17" t="str">
        <f t="shared" si="0"/>
        <v/>
      </c>
      <c r="J63" s="17"/>
    </row>
    <row r="64" spans="2:10" x14ac:dyDescent="0.2">
      <c r="B64" s="10">
        <f t="shared" si="1"/>
        <v>357</v>
      </c>
      <c r="C64" s="58"/>
      <c r="D64" s="16"/>
      <c r="E64" s="61"/>
      <c r="F64" s="16"/>
      <c r="G64" s="64"/>
      <c r="H64" s="16"/>
      <c r="I64" s="17" t="str">
        <f t="shared" si="0"/>
        <v/>
      </c>
      <c r="J64" s="17"/>
    </row>
    <row r="65" spans="2:10" x14ac:dyDescent="0.2">
      <c r="B65" s="10">
        <f t="shared" si="1"/>
        <v>358</v>
      </c>
      <c r="C65" s="58"/>
      <c r="D65" s="16"/>
      <c r="E65" s="61"/>
      <c r="F65" s="16"/>
      <c r="G65" s="64"/>
      <c r="H65" s="16"/>
      <c r="I65" s="17" t="str">
        <f t="shared" si="0"/>
        <v/>
      </c>
      <c r="J65" s="17"/>
    </row>
    <row r="66" spans="2:10" x14ac:dyDescent="0.2">
      <c r="B66" s="10">
        <f t="shared" si="1"/>
        <v>359</v>
      </c>
      <c r="C66" s="58"/>
      <c r="D66" s="16"/>
      <c r="E66" s="61"/>
      <c r="F66" s="16"/>
      <c r="G66" s="64"/>
      <c r="H66" s="16"/>
      <c r="I66" s="17" t="str">
        <f t="shared" si="0"/>
        <v/>
      </c>
      <c r="J66" s="17"/>
    </row>
    <row r="67" spans="2:10" x14ac:dyDescent="0.2">
      <c r="B67" s="10">
        <f t="shared" si="1"/>
        <v>360</v>
      </c>
      <c r="C67" s="58"/>
      <c r="D67" s="16"/>
      <c r="E67" s="61"/>
      <c r="F67" s="16"/>
      <c r="G67" s="64"/>
      <c r="H67" s="16"/>
      <c r="I67" s="17" t="str">
        <f t="shared" si="0"/>
        <v/>
      </c>
      <c r="J67" s="17"/>
    </row>
    <row r="68" spans="2:10" x14ac:dyDescent="0.2">
      <c r="B68" s="10">
        <f t="shared" si="1"/>
        <v>361</v>
      </c>
      <c r="C68" s="58"/>
      <c r="D68" s="16"/>
      <c r="E68" s="61"/>
      <c r="F68" s="16"/>
      <c r="G68" s="64"/>
      <c r="H68" s="16"/>
      <c r="I68" s="17" t="str">
        <f t="shared" si="0"/>
        <v/>
      </c>
      <c r="J68" s="17"/>
    </row>
    <row r="69" spans="2:10" x14ac:dyDescent="0.2">
      <c r="B69" s="10">
        <f t="shared" si="1"/>
        <v>362</v>
      </c>
      <c r="C69" s="58"/>
      <c r="D69" s="16"/>
      <c r="E69" s="61"/>
      <c r="F69" s="16"/>
      <c r="G69" s="64"/>
      <c r="H69" s="16"/>
      <c r="I69" s="17" t="str">
        <f t="shared" si="0"/>
        <v/>
      </c>
      <c r="J69" s="17"/>
    </row>
    <row r="70" spans="2:10" x14ac:dyDescent="0.2">
      <c r="B70" s="10">
        <f t="shared" si="1"/>
        <v>363</v>
      </c>
      <c r="C70" s="58"/>
      <c r="D70" s="16"/>
      <c r="E70" s="61"/>
      <c r="F70" s="16"/>
      <c r="G70" s="64"/>
      <c r="H70" s="16"/>
      <c r="I70" s="17" t="str">
        <f t="shared" si="0"/>
        <v/>
      </c>
      <c r="J70" s="17"/>
    </row>
    <row r="71" spans="2:10" x14ac:dyDescent="0.2">
      <c r="B71" s="10">
        <f t="shared" si="1"/>
        <v>364</v>
      </c>
      <c r="C71" s="58"/>
      <c r="D71" s="16"/>
      <c r="E71" s="61"/>
      <c r="F71" s="16"/>
      <c r="G71" s="64"/>
      <c r="H71" s="16"/>
      <c r="I71" s="17" t="str">
        <f t="shared" si="0"/>
        <v/>
      </c>
      <c r="J71" s="17"/>
    </row>
    <row r="72" spans="2:10" x14ac:dyDescent="0.2">
      <c r="B72" s="159">
        <f t="shared" si="1"/>
        <v>365</v>
      </c>
      <c r="C72" s="58"/>
      <c r="D72" s="43"/>
      <c r="E72" s="61"/>
      <c r="F72" s="43"/>
      <c r="G72" s="64"/>
      <c r="H72" s="43"/>
      <c r="I72" s="44" t="str">
        <f t="shared" si="0"/>
        <v/>
      </c>
      <c r="J72" s="45"/>
    </row>
    <row r="73" spans="2:10" ht="12" thickBot="1" x14ac:dyDescent="0.25">
      <c r="B73" s="11">
        <f t="shared" si="1"/>
        <v>366</v>
      </c>
      <c r="C73" s="59"/>
      <c r="D73" s="14" t="e">
        <f>AVERAGE(C43:C73)</f>
        <v>#DIV/0!</v>
      </c>
      <c r="E73" s="62"/>
      <c r="F73" s="14" t="e">
        <f>AVERAGE(E43:E73)</f>
        <v>#DIV/0!</v>
      </c>
      <c r="G73" s="65"/>
      <c r="H73" s="14" t="e">
        <f>AVERAGE(G43:G73)</f>
        <v>#DIV/0!</v>
      </c>
      <c r="I73" s="18" t="str">
        <f t="shared" si="0"/>
        <v/>
      </c>
      <c r="J73" s="18" t="e">
        <f>AVERAGE(I43:I73)</f>
        <v>#DIV/0!</v>
      </c>
    </row>
    <row r="74" spans="2:10" x14ac:dyDescent="0.2">
      <c r="B74" s="12">
        <f>B73+1</f>
        <v>367</v>
      </c>
      <c r="C74" s="67"/>
      <c r="D74" s="15"/>
      <c r="E74" s="69"/>
      <c r="F74" s="15"/>
      <c r="G74" s="71"/>
      <c r="H74" s="15"/>
      <c r="I74" s="19" t="str">
        <f t="shared" si="0"/>
        <v/>
      </c>
      <c r="J74" s="19"/>
    </row>
    <row r="75" spans="2:10" x14ac:dyDescent="0.2">
      <c r="B75" s="10">
        <f t="shared" si="1"/>
        <v>368</v>
      </c>
      <c r="C75" s="67"/>
      <c r="D75" s="16"/>
      <c r="E75" s="69"/>
      <c r="F75" s="16"/>
      <c r="G75" s="71"/>
      <c r="H75" s="16"/>
      <c r="I75" s="17" t="str">
        <f t="shared" si="0"/>
        <v/>
      </c>
      <c r="J75" s="17"/>
    </row>
    <row r="76" spans="2:10" x14ac:dyDescent="0.2">
      <c r="B76" s="10">
        <f t="shared" si="1"/>
        <v>369</v>
      </c>
      <c r="C76" s="67"/>
      <c r="D76" s="16"/>
      <c r="E76" s="69"/>
      <c r="F76" s="16"/>
      <c r="G76" s="71"/>
      <c r="H76" s="16"/>
      <c r="I76" s="17" t="str">
        <f t="shared" si="0"/>
        <v/>
      </c>
      <c r="J76" s="17"/>
    </row>
    <row r="77" spans="2:10" x14ac:dyDescent="0.2">
      <c r="B77" s="10">
        <f t="shared" si="1"/>
        <v>370</v>
      </c>
      <c r="C77" s="67"/>
      <c r="D77" s="16"/>
      <c r="E77" s="69"/>
      <c r="F77" s="16"/>
      <c r="G77" s="71"/>
      <c r="H77" s="16"/>
      <c r="I77" s="17" t="str">
        <f t="shared" ref="I77:I140" si="2">IF(($I$9*E77+4.57*G77)*C77*8.34&gt;0,($I$9*E77+4.57*G77)*C77*8.34,"")</f>
        <v/>
      </c>
      <c r="J77" s="17"/>
    </row>
    <row r="78" spans="2:10" x14ac:dyDescent="0.2">
      <c r="B78" s="10">
        <f t="shared" ref="B78:B141" si="3">B77+1</f>
        <v>371</v>
      </c>
      <c r="C78" s="67"/>
      <c r="D78" s="16"/>
      <c r="E78" s="69"/>
      <c r="F78" s="16"/>
      <c r="G78" s="71"/>
      <c r="H78" s="16"/>
      <c r="I78" s="17" t="str">
        <f t="shared" si="2"/>
        <v/>
      </c>
      <c r="J78" s="17"/>
    </row>
    <row r="79" spans="2:10" x14ac:dyDescent="0.2">
      <c r="B79" s="10">
        <f t="shared" si="3"/>
        <v>372</v>
      </c>
      <c r="C79" s="67"/>
      <c r="D79" s="16"/>
      <c r="E79" s="69"/>
      <c r="F79" s="16"/>
      <c r="G79" s="71"/>
      <c r="H79" s="16"/>
      <c r="I79" s="17" t="str">
        <f t="shared" si="2"/>
        <v/>
      </c>
      <c r="J79" s="17"/>
    </row>
    <row r="80" spans="2:10" x14ac:dyDescent="0.2">
      <c r="B80" s="10">
        <f t="shared" si="3"/>
        <v>373</v>
      </c>
      <c r="C80" s="67"/>
      <c r="D80" s="16"/>
      <c r="E80" s="69"/>
      <c r="F80" s="16"/>
      <c r="G80" s="71"/>
      <c r="H80" s="16"/>
      <c r="I80" s="17" t="str">
        <f t="shared" si="2"/>
        <v/>
      </c>
      <c r="J80" s="17"/>
    </row>
    <row r="81" spans="2:10" x14ac:dyDescent="0.2">
      <c r="B81" s="10">
        <f t="shared" si="3"/>
        <v>374</v>
      </c>
      <c r="C81" s="67"/>
      <c r="D81" s="16"/>
      <c r="E81" s="69"/>
      <c r="F81" s="16"/>
      <c r="G81" s="71"/>
      <c r="H81" s="16"/>
      <c r="I81" s="17" t="str">
        <f t="shared" si="2"/>
        <v/>
      </c>
      <c r="J81" s="17"/>
    </row>
    <row r="82" spans="2:10" x14ac:dyDescent="0.2">
      <c r="B82" s="10">
        <f t="shared" si="3"/>
        <v>375</v>
      </c>
      <c r="C82" s="67"/>
      <c r="D82" s="16"/>
      <c r="E82" s="69"/>
      <c r="F82" s="16"/>
      <c r="G82" s="71"/>
      <c r="H82" s="16"/>
      <c r="I82" s="17" t="str">
        <f t="shared" si="2"/>
        <v/>
      </c>
      <c r="J82" s="17"/>
    </row>
    <row r="83" spans="2:10" x14ac:dyDescent="0.2">
      <c r="B83" s="10">
        <f t="shared" si="3"/>
        <v>376</v>
      </c>
      <c r="C83" s="67"/>
      <c r="D83" s="16"/>
      <c r="E83" s="69"/>
      <c r="F83" s="16"/>
      <c r="G83" s="71"/>
      <c r="H83" s="16"/>
      <c r="I83" s="17" t="str">
        <f t="shared" si="2"/>
        <v/>
      </c>
      <c r="J83" s="17"/>
    </row>
    <row r="84" spans="2:10" x14ac:dyDescent="0.2">
      <c r="B84" s="10">
        <f t="shared" si="3"/>
        <v>377</v>
      </c>
      <c r="C84" s="67"/>
      <c r="D84" s="16"/>
      <c r="E84" s="69"/>
      <c r="F84" s="16"/>
      <c r="G84" s="71"/>
      <c r="H84" s="16"/>
      <c r="I84" s="17" t="str">
        <f t="shared" si="2"/>
        <v/>
      </c>
      <c r="J84" s="17"/>
    </row>
    <row r="85" spans="2:10" x14ac:dyDescent="0.2">
      <c r="B85" s="10">
        <f t="shared" si="3"/>
        <v>378</v>
      </c>
      <c r="C85" s="67"/>
      <c r="D85" s="16"/>
      <c r="E85" s="69"/>
      <c r="F85" s="16"/>
      <c r="G85" s="71"/>
      <c r="H85" s="16"/>
      <c r="I85" s="17" t="str">
        <f t="shared" si="2"/>
        <v/>
      </c>
      <c r="J85" s="17"/>
    </row>
    <row r="86" spans="2:10" x14ac:dyDescent="0.2">
      <c r="B86" s="10">
        <f t="shared" si="3"/>
        <v>379</v>
      </c>
      <c r="C86" s="67"/>
      <c r="D86" s="16"/>
      <c r="E86" s="69"/>
      <c r="F86" s="16"/>
      <c r="G86" s="71"/>
      <c r="H86" s="16"/>
      <c r="I86" s="17" t="str">
        <f t="shared" si="2"/>
        <v/>
      </c>
      <c r="J86" s="17"/>
    </row>
    <row r="87" spans="2:10" x14ac:dyDescent="0.2">
      <c r="B87" s="10">
        <f t="shared" si="3"/>
        <v>380</v>
      </c>
      <c r="C87" s="67"/>
      <c r="D87" s="16"/>
      <c r="E87" s="69"/>
      <c r="F87" s="16"/>
      <c r="G87" s="71"/>
      <c r="H87" s="16"/>
      <c r="I87" s="17" t="str">
        <f t="shared" si="2"/>
        <v/>
      </c>
      <c r="J87" s="17"/>
    </row>
    <row r="88" spans="2:10" x14ac:dyDescent="0.2">
      <c r="B88" s="10">
        <f t="shared" si="3"/>
        <v>381</v>
      </c>
      <c r="C88" s="67"/>
      <c r="D88" s="16"/>
      <c r="E88" s="69"/>
      <c r="F88" s="16"/>
      <c r="G88" s="71"/>
      <c r="H88" s="16"/>
      <c r="I88" s="17" t="str">
        <f t="shared" si="2"/>
        <v/>
      </c>
      <c r="J88" s="17"/>
    </row>
    <row r="89" spans="2:10" x14ac:dyDescent="0.2">
      <c r="B89" s="10">
        <f t="shared" si="3"/>
        <v>382</v>
      </c>
      <c r="C89" s="67"/>
      <c r="D89" s="16"/>
      <c r="E89" s="69"/>
      <c r="F89" s="16"/>
      <c r="G89" s="71"/>
      <c r="H89" s="16"/>
      <c r="I89" s="17" t="str">
        <f t="shared" si="2"/>
        <v/>
      </c>
      <c r="J89" s="17"/>
    </row>
    <row r="90" spans="2:10" x14ac:dyDescent="0.2">
      <c r="B90" s="10">
        <f t="shared" si="3"/>
        <v>383</v>
      </c>
      <c r="C90" s="67"/>
      <c r="D90" s="16"/>
      <c r="E90" s="69"/>
      <c r="F90" s="16"/>
      <c r="G90" s="71"/>
      <c r="H90" s="16"/>
      <c r="I90" s="17" t="str">
        <f t="shared" si="2"/>
        <v/>
      </c>
      <c r="J90" s="17"/>
    </row>
    <row r="91" spans="2:10" x14ac:dyDescent="0.2">
      <c r="B91" s="10">
        <f t="shared" si="3"/>
        <v>384</v>
      </c>
      <c r="C91" s="67"/>
      <c r="D91" s="16"/>
      <c r="E91" s="69"/>
      <c r="F91" s="16"/>
      <c r="G91" s="71"/>
      <c r="H91" s="16"/>
      <c r="I91" s="17" t="str">
        <f t="shared" si="2"/>
        <v/>
      </c>
      <c r="J91" s="17"/>
    </row>
    <row r="92" spans="2:10" x14ac:dyDescent="0.2">
      <c r="B92" s="10">
        <f t="shared" si="3"/>
        <v>385</v>
      </c>
      <c r="C92" s="67"/>
      <c r="D92" s="16"/>
      <c r="E92" s="69"/>
      <c r="F92" s="16"/>
      <c r="G92" s="71"/>
      <c r="H92" s="16"/>
      <c r="I92" s="17" t="str">
        <f t="shared" si="2"/>
        <v/>
      </c>
      <c r="J92" s="17"/>
    </row>
    <row r="93" spans="2:10" x14ac:dyDescent="0.2">
      <c r="B93" s="10">
        <f t="shared" si="3"/>
        <v>386</v>
      </c>
      <c r="C93" s="67"/>
      <c r="D93" s="16"/>
      <c r="E93" s="69"/>
      <c r="F93" s="16"/>
      <c r="G93" s="71"/>
      <c r="H93" s="16"/>
      <c r="I93" s="17" t="str">
        <f t="shared" si="2"/>
        <v/>
      </c>
      <c r="J93" s="17"/>
    </row>
    <row r="94" spans="2:10" x14ac:dyDescent="0.2">
      <c r="B94" s="10">
        <f t="shared" si="3"/>
        <v>387</v>
      </c>
      <c r="C94" s="67"/>
      <c r="D94" s="16"/>
      <c r="E94" s="69"/>
      <c r="F94" s="16"/>
      <c r="G94" s="71"/>
      <c r="H94" s="16"/>
      <c r="I94" s="17" t="str">
        <f t="shared" si="2"/>
        <v/>
      </c>
      <c r="J94" s="17"/>
    </row>
    <row r="95" spans="2:10" x14ac:dyDescent="0.2">
      <c r="B95" s="10">
        <f t="shared" si="3"/>
        <v>388</v>
      </c>
      <c r="C95" s="67"/>
      <c r="D95" s="16"/>
      <c r="E95" s="69"/>
      <c r="F95" s="16"/>
      <c r="G95" s="71"/>
      <c r="H95" s="16"/>
      <c r="I95" s="17" t="str">
        <f t="shared" si="2"/>
        <v/>
      </c>
      <c r="J95" s="17"/>
    </row>
    <row r="96" spans="2:10" x14ac:dyDescent="0.2">
      <c r="B96" s="10">
        <f t="shared" si="3"/>
        <v>389</v>
      </c>
      <c r="C96" s="67"/>
      <c r="D96" s="16"/>
      <c r="E96" s="69"/>
      <c r="F96" s="16"/>
      <c r="G96" s="71"/>
      <c r="H96" s="16"/>
      <c r="I96" s="17" t="str">
        <f t="shared" si="2"/>
        <v/>
      </c>
      <c r="J96" s="17"/>
    </row>
    <row r="97" spans="2:10" x14ac:dyDescent="0.2">
      <c r="B97" s="10">
        <f t="shared" si="3"/>
        <v>390</v>
      </c>
      <c r="C97" s="67"/>
      <c r="D97" s="16"/>
      <c r="E97" s="69"/>
      <c r="F97" s="16"/>
      <c r="G97" s="71"/>
      <c r="H97" s="16"/>
      <c r="I97" s="17" t="str">
        <f t="shared" si="2"/>
        <v/>
      </c>
      <c r="J97" s="17"/>
    </row>
    <row r="98" spans="2:10" x14ac:dyDescent="0.2">
      <c r="B98" s="10">
        <f t="shared" si="3"/>
        <v>391</v>
      </c>
      <c r="C98" s="67"/>
      <c r="D98" s="16"/>
      <c r="E98" s="69"/>
      <c r="F98" s="16"/>
      <c r="G98" s="71"/>
      <c r="H98" s="16"/>
      <c r="I98" s="17" t="str">
        <f t="shared" si="2"/>
        <v/>
      </c>
      <c r="J98" s="17"/>
    </row>
    <row r="99" spans="2:10" x14ac:dyDescent="0.2">
      <c r="B99" s="10">
        <f t="shared" si="3"/>
        <v>392</v>
      </c>
      <c r="C99" s="67"/>
      <c r="D99" s="16"/>
      <c r="E99" s="69"/>
      <c r="F99" s="16"/>
      <c r="G99" s="71"/>
      <c r="H99" s="16"/>
      <c r="I99" s="17" t="str">
        <f t="shared" si="2"/>
        <v/>
      </c>
      <c r="J99" s="17"/>
    </row>
    <row r="100" spans="2:10" x14ac:dyDescent="0.2">
      <c r="B100" s="10">
        <f t="shared" si="3"/>
        <v>393</v>
      </c>
      <c r="C100" s="67"/>
      <c r="D100" s="16"/>
      <c r="E100" s="69"/>
      <c r="F100" s="16"/>
      <c r="G100" s="71"/>
      <c r="H100" s="16"/>
      <c r="I100" s="17" t="str">
        <f t="shared" si="2"/>
        <v/>
      </c>
      <c r="J100" s="17"/>
    </row>
    <row r="101" spans="2:10" x14ac:dyDescent="0.2">
      <c r="B101" s="10">
        <f t="shared" si="3"/>
        <v>394</v>
      </c>
      <c r="C101" s="67"/>
      <c r="D101" s="16"/>
      <c r="E101" s="69"/>
      <c r="F101" s="16"/>
      <c r="G101" s="71"/>
      <c r="H101" s="16"/>
      <c r="I101" s="17" t="str">
        <f t="shared" si="2"/>
        <v/>
      </c>
      <c r="J101" s="17"/>
    </row>
    <row r="102" spans="2:10" x14ac:dyDescent="0.2">
      <c r="B102" s="10">
        <f t="shared" si="3"/>
        <v>395</v>
      </c>
      <c r="C102" s="67"/>
      <c r="D102" s="16"/>
      <c r="E102" s="69"/>
      <c r="F102" s="16"/>
      <c r="G102" s="71"/>
      <c r="H102" s="16"/>
      <c r="I102" s="17" t="str">
        <f t="shared" si="2"/>
        <v/>
      </c>
      <c r="J102" s="17"/>
    </row>
    <row r="103" spans="2:10" x14ac:dyDescent="0.2">
      <c r="B103" s="42">
        <f t="shared" si="3"/>
        <v>396</v>
      </c>
      <c r="C103" s="67"/>
      <c r="D103" s="46"/>
      <c r="E103" s="69"/>
      <c r="F103" s="46"/>
      <c r="G103" s="71"/>
      <c r="H103" s="46"/>
      <c r="I103" s="44" t="str">
        <f t="shared" si="2"/>
        <v/>
      </c>
      <c r="J103" s="44"/>
    </row>
    <row r="104" spans="2:10" ht="12" thickBot="1" x14ac:dyDescent="0.25">
      <c r="B104" s="11">
        <f t="shared" si="3"/>
        <v>397</v>
      </c>
      <c r="C104" s="68"/>
      <c r="D104" s="14" t="e">
        <f t="shared" ref="D103:D104" si="4">AVERAGE(C74:C104)</f>
        <v>#DIV/0!</v>
      </c>
      <c r="E104" s="70"/>
      <c r="F104" s="14" t="e">
        <f t="shared" ref="F103:F104" si="5">AVERAGE(E74:E104)</f>
        <v>#DIV/0!</v>
      </c>
      <c r="G104" s="72"/>
      <c r="H104" s="14" t="e">
        <f t="shared" ref="H103:H104" si="6">AVERAGE(G74:G104)</f>
        <v>#DIV/0!</v>
      </c>
      <c r="I104" s="18" t="str">
        <f t="shared" si="2"/>
        <v/>
      </c>
      <c r="J104" s="18" t="e">
        <f t="shared" ref="J103:J104" si="7">AVERAGE(I74:I104)</f>
        <v>#DIV/0!</v>
      </c>
    </row>
    <row r="105" spans="2:10" x14ac:dyDescent="0.2">
      <c r="B105" s="12">
        <f t="shared" si="3"/>
        <v>398</v>
      </c>
      <c r="C105" s="74"/>
      <c r="D105" s="15"/>
      <c r="E105" s="76"/>
      <c r="F105" s="15"/>
      <c r="G105" s="78"/>
      <c r="H105" s="15"/>
      <c r="I105" s="19" t="str">
        <f t="shared" si="2"/>
        <v/>
      </c>
      <c r="J105" s="19"/>
    </row>
    <row r="106" spans="2:10" x14ac:dyDescent="0.2">
      <c r="B106" s="10">
        <f t="shared" si="3"/>
        <v>399</v>
      </c>
      <c r="C106" s="73"/>
      <c r="D106" s="16"/>
      <c r="E106" s="75"/>
      <c r="F106" s="16"/>
      <c r="G106" s="77"/>
      <c r="H106" s="16"/>
      <c r="I106" s="17" t="str">
        <f t="shared" si="2"/>
        <v/>
      </c>
      <c r="J106" s="17"/>
    </row>
    <row r="107" spans="2:10" x14ac:dyDescent="0.2">
      <c r="B107" s="10">
        <f t="shared" si="3"/>
        <v>400</v>
      </c>
      <c r="C107" s="73"/>
      <c r="D107" s="16"/>
      <c r="E107" s="75"/>
      <c r="F107" s="16"/>
      <c r="G107" s="77"/>
      <c r="H107" s="16"/>
      <c r="I107" s="17" t="str">
        <f t="shared" si="2"/>
        <v/>
      </c>
      <c r="J107" s="17"/>
    </row>
    <row r="108" spans="2:10" x14ac:dyDescent="0.2">
      <c r="B108" s="10">
        <f t="shared" si="3"/>
        <v>401</v>
      </c>
      <c r="C108" s="73"/>
      <c r="D108" s="16"/>
      <c r="E108" s="75"/>
      <c r="F108" s="16"/>
      <c r="G108" s="77"/>
      <c r="H108" s="16"/>
      <c r="I108" s="17" t="str">
        <f t="shared" si="2"/>
        <v/>
      </c>
      <c r="J108" s="17"/>
    </row>
    <row r="109" spans="2:10" x14ac:dyDescent="0.2">
      <c r="B109" s="10">
        <f t="shared" si="3"/>
        <v>402</v>
      </c>
      <c r="C109" s="73"/>
      <c r="D109" s="16"/>
      <c r="E109" s="75"/>
      <c r="F109" s="16"/>
      <c r="G109" s="77"/>
      <c r="H109" s="16"/>
      <c r="I109" s="17" t="str">
        <f t="shared" si="2"/>
        <v/>
      </c>
      <c r="J109" s="17"/>
    </row>
    <row r="110" spans="2:10" x14ac:dyDescent="0.2">
      <c r="B110" s="10">
        <f t="shared" si="3"/>
        <v>403</v>
      </c>
      <c r="C110" s="73"/>
      <c r="D110" s="16"/>
      <c r="E110" s="75"/>
      <c r="F110" s="16"/>
      <c r="G110" s="77"/>
      <c r="H110" s="16"/>
      <c r="I110" s="17" t="str">
        <f t="shared" si="2"/>
        <v/>
      </c>
      <c r="J110" s="17"/>
    </row>
    <row r="111" spans="2:10" x14ac:dyDescent="0.2">
      <c r="B111" s="10">
        <f t="shared" si="3"/>
        <v>404</v>
      </c>
      <c r="C111" s="73"/>
      <c r="D111" s="16"/>
      <c r="E111" s="75"/>
      <c r="F111" s="16"/>
      <c r="G111" s="77"/>
      <c r="H111" s="16"/>
      <c r="I111" s="17" t="str">
        <f t="shared" si="2"/>
        <v/>
      </c>
      <c r="J111" s="17"/>
    </row>
    <row r="112" spans="2:10" x14ac:dyDescent="0.2">
      <c r="B112" s="10">
        <f t="shared" si="3"/>
        <v>405</v>
      </c>
      <c r="C112" s="73"/>
      <c r="D112" s="16"/>
      <c r="E112" s="75"/>
      <c r="F112" s="16"/>
      <c r="G112" s="77"/>
      <c r="H112" s="16"/>
      <c r="I112" s="17" t="str">
        <f t="shared" si="2"/>
        <v/>
      </c>
      <c r="J112" s="17"/>
    </row>
    <row r="113" spans="2:10" x14ac:dyDescent="0.2">
      <c r="B113" s="10">
        <f t="shared" si="3"/>
        <v>406</v>
      </c>
      <c r="C113" s="73"/>
      <c r="D113" s="16"/>
      <c r="E113" s="75"/>
      <c r="F113" s="16"/>
      <c r="G113" s="77"/>
      <c r="H113" s="16"/>
      <c r="I113" s="17" t="str">
        <f t="shared" si="2"/>
        <v/>
      </c>
      <c r="J113" s="17"/>
    </row>
    <row r="114" spans="2:10" x14ac:dyDescent="0.2">
      <c r="B114" s="10">
        <f t="shared" si="3"/>
        <v>407</v>
      </c>
      <c r="C114" s="73"/>
      <c r="D114" s="16"/>
      <c r="E114" s="75"/>
      <c r="F114" s="16"/>
      <c r="G114" s="77"/>
      <c r="H114" s="16"/>
      <c r="I114" s="17" t="str">
        <f t="shared" si="2"/>
        <v/>
      </c>
      <c r="J114" s="17"/>
    </row>
    <row r="115" spans="2:10" x14ac:dyDescent="0.2">
      <c r="B115" s="10">
        <f t="shared" si="3"/>
        <v>408</v>
      </c>
      <c r="C115" s="73"/>
      <c r="D115" s="16"/>
      <c r="E115" s="75"/>
      <c r="F115" s="16"/>
      <c r="G115" s="77"/>
      <c r="H115" s="16"/>
      <c r="I115" s="17" t="str">
        <f t="shared" si="2"/>
        <v/>
      </c>
      <c r="J115" s="17"/>
    </row>
    <row r="116" spans="2:10" x14ac:dyDescent="0.2">
      <c r="B116" s="10">
        <f t="shared" si="3"/>
        <v>409</v>
      </c>
      <c r="C116" s="73"/>
      <c r="D116" s="16"/>
      <c r="E116" s="75"/>
      <c r="F116" s="16"/>
      <c r="G116" s="77"/>
      <c r="H116" s="16"/>
      <c r="I116" s="17" t="str">
        <f t="shared" si="2"/>
        <v/>
      </c>
      <c r="J116" s="17"/>
    </row>
    <row r="117" spans="2:10" x14ac:dyDescent="0.2">
      <c r="B117" s="10">
        <f t="shared" si="3"/>
        <v>410</v>
      </c>
      <c r="C117" s="73"/>
      <c r="D117" s="16"/>
      <c r="E117" s="75"/>
      <c r="F117" s="16"/>
      <c r="G117" s="77"/>
      <c r="H117" s="16"/>
      <c r="I117" s="17" t="str">
        <f t="shared" si="2"/>
        <v/>
      </c>
      <c r="J117" s="17"/>
    </row>
    <row r="118" spans="2:10" x14ac:dyDescent="0.2">
      <c r="B118" s="10">
        <f t="shared" si="3"/>
        <v>411</v>
      </c>
      <c r="C118" s="73"/>
      <c r="D118" s="16"/>
      <c r="E118" s="75"/>
      <c r="F118" s="16"/>
      <c r="G118" s="77"/>
      <c r="H118" s="16"/>
      <c r="I118" s="17" t="str">
        <f t="shared" si="2"/>
        <v/>
      </c>
      <c r="J118" s="17"/>
    </row>
    <row r="119" spans="2:10" x14ac:dyDescent="0.2">
      <c r="B119" s="10">
        <f t="shared" si="3"/>
        <v>412</v>
      </c>
      <c r="C119" s="73"/>
      <c r="D119" s="16"/>
      <c r="E119" s="75"/>
      <c r="F119" s="16"/>
      <c r="G119" s="77"/>
      <c r="H119" s="16"/>
      <c r="I119" s="17" t="str">
        <f t="shared" si="2"/>
        <v/>
      </c>
      <c r="J119" s="17"/>
    </row>
    <row r="120" spans="2:10" x14ac:dyDescent="0.2">
      <c r="B120" s="10">
        <f t="shared" si="3"/>
        <v>413</v>
      </c>
      <c r="C120" s="73"/>
      <c r="D120" s="16"/>
      <c r="E120" s="75"/>
      <c r="F120" s="16"/>
      <c r="G120" s="77"/>
      <c r="H120" s="16"/>
      <c r="I120" s="17" t="str">
        <f t="shared" si="2"/>
        <v/>
      </c>
      <c r="J120" s="17"/>
    </row>
    <row r="121" spans="2:10" x14ac:dyDescent="0.2">
      <c r="B121" s="10">
        <f t="shared" si="3"/>
        <v>414</v>
      </c>
      <c r="C121" s="73"/>
      <c r="D121" s="16"/>
      <c r="E121" s="75"/>
      <c r="F121" s="16"/>
      <c r="G121" s="77"/>
      <c r="H121" s="16"/>
      <c r="I121" s="17" t="str">
        <f t="shared" si="2"/>
        <v/>
      </c>
      <c r="J121" s="17"/>
    </row>
    <row r="122" spans="2:10" x14ac:dyDescent="0.2">
      <c r="B122" s="10">
        <f t="shared" si="3"/>
        <v>415</v>
      </c>
      <c r="C122" s="73"/>
      <c r="D122" s="16"/>
      <c r="E122" s="75"/>
      <c r="F122" s="16"/>
      <c r="G122" s="77"/>
      <c r="H122" s="16"/>
      <c r="I122" s="17" t="str">
        <f t="shared" si="2"/>
        <v/>
      </c>
      <c r="J122" s="17"/>
    </row>
    <row r="123" spans="2:10" x14ac:dyDescent="0.2">
      <c r="B123" s="10">
        <f t="shared" si="3"/>
        <v>416</v>
      </c>
      <c r="C123" s="73"/>
      <c r="D123" s="16"/>
      <c r="E123" s="75"/>
      <c r="F123" s="16"/>
      <c r="G123" s="77"/>
      <c r="H123" s="16"/>
      <c r="I123" s="17" t="str">
        <f t="shared" si="2"/>
        <v/>
      </c>
      <c r="J123" s="17"/>
    </row>
    <row r="124" spans="2:10" x14ac:dyDescent="0.2">
      <c r="B124" s="10">
        <f t="shared" si="3"/>
        <v>417</v>
      </c>
      <c r="C124" s="73"/>
      <c r="D124" s="16"/>
      <c r="E124" s="75"/>
      <c r="F124" s="16"/>
      <c r="G124" s="77"/>
      <c r="H124" s="16"/>
      <c r="I124" s="17" t="str">
        <f t="shared" si="2"/>
        <v/>
      </c>
      <c r="J124" s="17"/>
    </row>
    <row r="125" spans="2:10" x14ac:dyDescent="0.2">
      <c r="B125" s="10">
        <f t="shared" si="3"/>
        <v>418</v>
      </c>
      <c r="C125" s="73"/>
      <c r="D125" s="16"/>
      <c r="E125" s="75"/>
      <c r="F125" s="16"/>
      <c r="G125" s="77"/>
      <c r="H125" s="16"/>
      <c r="I125" s="17" t="str">
        <f t="shared" si="2"/>
        <v/>
      </c>
      <c r="J125" s="17"/>
    </row>
    <row r="126" spans="2:10" x14ac:dyDescent="0.2">
      <c r="B126" s="10">
        <f t="shared" si="3"/>
        <v>419</v>
      </c>
      <c r="C126" s="73"/>
      <c r="D126" s="16"/>
      <c r="E126" s="75"/>
      <c r="F126" s="16"/>
      <c r="G126" s="77"/>
      <c r="H126" s="16"/>
      <c r="I126" s="17" t="str">
        <f t="shared" si="2"/>
        <v/>
      </c>
      <c r="J126" s="17"/>
    </row>
    <row r="127" spans="2:10" x14ac:dyDescent="0.2">
      <c r="B127" s="10">
        <f t="shared" si="3"/>
        <v>420</v>
      </c>
      <c r="C127" s="73"/>
      <c r="D127" s="16"/>
      <c r="E127" s="75"/>
      <c r="F127" s="16"/>
      <c r="G127" s="77"/>
      <c r="H127" s="16"/>
      <c r="I127" s="17" t="str">
        <f t="shared" si="2"/>
        <v/>
      </c>
      <c r="J127" s="17"/>
    </row>
    <row r="128" spans="2:10" x14ac:dyDescent="0.2">
      <c r="B128" s="10">
        <f t="shared" si="3"/>
        <v>421</v>
      </c>
      <c r="C128" s="73"/>
      <c r="D128" s="16"/>
      <c r="E128" s="75"/>
      <c r="F128" s="16"/>
      <c r="G128" s="77"/>
      <c r="H128" s="16"/>
      <c r="I128" s="17" t="str">
        <f t="shared" si="2"/>
        <v/>
      </c>
      <c r="J128" s="17"/>
    </row>
    <row r="129" spans="2:10" x14ac:dyDescent="0.2">
      <c r="B129" s="10">
        <f t="shared" si="3"/>
        <v>422</v>
      </c>
      <c r="C129" s="73"/>
      <c r="D129" s="16"/>
      <c r="E129" s="75"/>
      <c r="F129" s="16"/>
      <c r="G129" s="77"/>
      <c r="H129" s="16"/>
      <c r="I129" s="17" t="str">
        <f t="shared" si="2"/>
        <v/>
      </c>
      <c r="J129" s="17"/>
    </row>
    <row r="130" spans="2:10" x14ac:dyDescent="0.2">
      <c r="B130" s="10">
        <f t="shared" si="3"/>
        <v>423</v>
      </c>
      <c r="C130" s="73"/>
      <c r="D130" s="16"/>
      <c r="E130" s="75"/>
      <c r="F130" s="16"/>
      <c r="G130" s="77"/>
      <c r="H130" s="16"/>
      <c r="I130" s="17" t="str">
        <f t="shared" si="2"/>
        <v/>
      </c>
      <c r="J130" s="17"/>
    </row>
    <row r="131" spans="2:10" x14ac:dyDescent="0.2">
      <c r="B131" s="10">
        <f t="shared" si="3"/>
        <v>424</v>
      </c>
      <c r="C131" s="73"/>
      <c r="D131" s="16"/>
      <c r="E131" s="75"/>
      <c r="F131" s="16"/>
      <c r="G131" s="77"/>
      <c r="H131" s="16"/>
      <c r="I131" s="17" t="str">
        <f t="shared" si="2"/>
        <v/>
      </c>
      <c r="J131" s="17"/>
    </row>
    <row r="132" spans="2:10" x14ac:dyDescent="0.2">
      <c r="B132" s="47">
        <f t="shared" si="3"/>
        <v>425</v>
      </c>
      <c r="C132" s="73"/>
      <c r="D132" s="43"/>
      <c r="E132" s="75"/>
      <c r="F132" s="43"/>
      <c r="G132" s="77"/>
      <c r="H132" s="43"/>
      <c r="I132" s="45" t="str">
        <f t="shared" si="2"/>
        <v/>
      </c>
      <c r="J132" s="45"/>
    </row>
    <row r="133" spans="2:10" ht="12" thickBot="1" x14ac:dyDescent="0.25">
      <c r="B133" s="48" t="str">
        <f>"02/29/"&amp;(B9+1)</f>
        <v>02/29/1</v>
      </c>
      <c r="C133" s="6"/>
      <c r="D133" s="14" t="e">
        <f>AVERAGE(C105:C133)</f>
        <v>#DIV/0!</v>
      </c>
      <c r="E133" s="6"/>
      <c r="F133" s="14" t="e">
        <f>AVERAGE(E105:E133)</f>
        <v>#DIV/0!</v>
      </c>
      <c r="G133" s="6"/>
      <c r="H133" s="14" t="e">
        <f>AVERAGE(G105:G133)</f>
        <v>#DIV/0!</v>
      </c>
      <c r="I133" s="18" t="str">
        <f t="shared" si="2"/>
        <v/>
      </c>
      <c r="J133" s="18" t="e">
        <f>AVERAGE(I105:I133)</f>
        <v>#DIV/0!</v>
      </c>
    </row>
    <row r="134" spans="2:10" x14ac:dyDescent="0.2">
      <c r="B134" s="12">
        <f>DATE((B9+1),3,1)</f>
        <v>426</v>
      </c>
      <c r="C134" s="81"/>
      <c r="D134" s="15"/>
      <c r="E134" s="84"/>
      <c r="F134" s="15"/>
      <c r="G134" s="87"/>
      <c r="H134" s="15"/>
      <c r="I134" s="19" t="str">
        <f t="shared" si="2"/>
        <v/>
      </c>
      <c r="J134" s="19"/>
    </row>
    <row r="135" spans="2:10" x14ac:dyDescent="0.2">
      <c r="B135" s="10">
        <f t="shared" si="3"/>
        <v>427</v>
      </c>
      <c r="C135" s="79"/>
      <c r="D135" s="16"/>
      <c r="E135" s="82"/>
      <c r="F135" s="16"/>
      <c r="G135" s="85"/>
      <c r="H135" s="16"/>
      <c r="I135" s="17" t="str">
        <f t="shared" si="2"/>
        <v/>
      </c>
      <c r="J135" s="17"/>
    </row>
    <row r="136" spans="2:10" x14ac:dyDescent="0.2">
      <c r="B136" s="10">
        <f t="shared" si="3"/>
        <v>428</v>
      </c>
      <c r="C136" s="79"/>
      <c r="D136" s="16"/>
      <c r="E136" s="82"/>
      <c r="F136" s="16"/>
      <c r="G136" s="85"/>
      <c r="H136" s="16"/>
      <c r="I136" s="17" t="str">
        <f t="shared" si="2"/>
        <v/>
      </c>
      <c r="J136" s="17"/>
    </row>
    <row r="137" spans="2:10" x14ac:dyDescent="0.2">
      <c r="B137" s="10">
        <f t="shared" si="3"/>
        <v>429</v>
      </c>
      <c r="C137" s="79"/>
      <c r="D137" s="16"/>
      <c r="E137" s="82"/>
      <c r="F137" s="16"/>
      <c r="G137" s="85"/>
      <c r="H137" s="16"/>
      <c r="I137" s="17" t="str">
        <f t="shared" si="2"/>
        <v/>
      </c>
      <c r="J137" s="17"/>
    </row>
    <row r="138" spans="2:10" x14ac:dyDescent="0.2">
      <c r="B138" s="10">
        <f t="shared" si="3"/>
        <v>430</v>
      </c>
      <c r="C138" s="79"/>
      <c r="D138" s="16"/>
      <c r="E138" s="82"/>
      <c r="F138" s="16"/>
      <c r="G138" s="85"/>
      <c r="H138" s="16"/>
      <c r="I138" s="17" t="str">
        <f t="shared" si="2"/>
        <v/>
      </c>
      <c r="J138" s="17"/>
    </row>
    <row r="139" spans="2:10" x14ac:dyDescent="0.2">
      <c r="B139" s="10">
        <f t="shared" si="3"/>
        <v>431</v>
      </c>
      <c r="C139" s="79"/>
      <c r="D139" s="16"/>
      <c r="E139" s="82"/>
      <c r="F139" s="16"/>
      <c r="G139" s="85"/>
      <c r="H139" s="16"/>
      <c r="I139" s="17" t="str">
        <f t="shared" si="2"/>
        <v/>
      </c>
      <c r="J139" s="17"/>
    </row>
    <row r="140" spans="2:10" x14ac:dyDescent="0.2">
      <c r="B140" s="10">
        <f t="shared" si="3"/>
        <v>432</v>
      </c>
      <c r="C140" s="79"/>
      <c r="D140" s="16"/>
      <c r="E140" s="82"/>
      <c r="F140" s="16"/>
      <c r="G140" s="85"/>
      <c r="H140" s="16"/>
      <c r="I140" s="17" t="str">
        <f t="shared" si="2"/>
        <v/>
      </c>
      <c r="J140" s="17"/>
    </row>
    <row r="141" spans="2:10" x14ac:dyDescent="0.2">
      <c r="B141" s="10">
        <f t="shared" si="3"/>
        <v>433</v>
      </c>
      <c r="C141" s="79"/>
      <c r="D141" s="16"/>
      <c r="E141" s="82"/>
      <c r="F141" s="16"/>
      <c r="G141" s="85"/>
      <c r="H141" s="16"/>
      <c r="I141" s="17" t="str">
        <f t="shared" ref="I141:I204" si="8">IF(($I$9*E141+4.57*G141)*C141*8.34&gt;0,($I$9*E141+4.57*G141)*C141*8.34,"")</f>
        <v/>
      </c>
      <c r="J141" s="17"/>
    </row>
    <row r="142" spans="2:10" x14ac:dyDescent="0.2">
      <c r="B142" s="10">
        <f t="shared" ref="B142:B205" si="9">B141+1</f>
        <v>434</v>
      </c>
      <c r="C142" s="79"/>
      <c r="D142" s="16"/>
      <c r="E142" s="82"/>
      <c r="F142" s="16"/>
      <c r="G142" s="85"/>
      <c r="H142" s="16"/>
      <c r="I142" s="17" t="str">
        <f t="shared" si="8"/>
        <v/>
      </c>
      <c r="J142" s="17"/>
    </row>
    <row r="143" spans="2:10" x14ac:dyDescent="0.2">
      <c r="B143" s="10">
        <f t="shared" si="9"/>
        <v>435</v>
      </c>
      <c r="C143" s="79"/>
      <c r="D143" s="16"/>
      <c r="E143" s="82"/>
      <c r="F143" s="16"/>
      <c r="G143" s="85"/>
      <c r="H143" s="16"/>
      <c r="I143" s="17" t="str">
        <f t="shared" si="8"/>
        <v/>
      </c>
      <c r="J143" s="17"/>
    </row>
    <row r="144" spans="2:10" x14ac:dyDescent="0.2">
      <c r="B144" s="10">
        <f t="shared" si="9"/>
        <v>436</v>
      </c>
      <c r="C144" s="79"/>
      <c r="D144" s="16"/>
      <c r="E144" s="82"/>
      <c r="F144" s="16"/>
      <c r="G144" s="85"/>
      <c r="H144" s="16"/>
      <c r="I144" s="17" t="str">
        <f t="shared" si="8"/>
        <v/>
      </c>
      <c r="J144" s="17"/>
    </row>
    <row r="145" spans="2:10" x14ac:dyDescent="0.2">
      <c r="B145" s="10">
        <f t="shared" si="9"/>
        <v>437</v>
      </c>
      <c r="C145" s="79"/>
      <c r="D145" s="16"/>
      <c r="E145" s="82"/>
      <c r="F145" s="16"/>
      <c r="G145" s="85"/>
      <c r="H145" s="16"/>
      <c r="I145" s="17" t="str">
        <f t="shared" si="8"/>
        <v/>
      </c>
      <c r="J145" s="17"/>
    </row>
    <row r="146" spans="2:10" x14ac:dyDescent="0.2">
      <c r="B146" s="10">
        <f t="shared" si="9"/>
        <v>438</v>
      </c>
      <c r="C146" s="79"/>
      <c r="D146" s="16"/>
      <c r="E146" s="82"/>
      <c r="F146" s="16"/>
      <c r="G146" s="85"/>
      <c r="H146" s="16"/>
      <c r="I146" s="17" t="str">
        <f t="shared" si="8"/>
        <v/>
      </c>
      <c r="J146" s="17"/>
    </row>
    <row r="147" spans="2:10" x14ac:dyDescent="0.2">
      <c r="B147" s="10">
        <f t="shared" si="9"/>
        <v>439</v>
      </c>
      <c r="C147" s="79"/>
      <c r="D147" s="16"/>
      <c r="E147" s="82"/>
      <c r="F147" s="16"/>
      <c r="G147" s="85"/>
      <c r="H147" s="16"/>
      <c r="I147" s="17" t="str">
        <f t="shared" si="8"/>
        <v/>
      </c>
      <c r="J147" s="17"/>
    </row>
    <row r="148" spans="2:10" x14ac:dyDescent="0.2">
      <c r="B148" s="10">
        <f t="shared" si="9"/>
        <v>440</v>
      </c>
      <c r="C148" s="79"/>
      <c r="D148" s="16"/>
      <c r="E148" s="82"/>
      <c r="F148" s="16"/>
      <c r="G148" s="85"/>
      <c r="H148" s="16"/>
      <c r="I148" s="17" t="str">
        <f t="shared" si="8"/>
        <v/>
      </c>
      <c r="J148" s="17"/>
    </row>
    <row r="149" spans="2:10" x14ac:dyDescent="0.2">
      <c r="B149" s="10">
        <f t="shared" si="9"/>
        <v>441</v>
      </c>
      <c r="C149" s="79"/>
      <c r="D149" s="16"/>
      <c r="E149" s="82"/>
      <c r="F149" s="16"/>
      <c r="G149" s="85"/>
      <c r="H149" s="16"/>
      <c r="I149" s="17" t="str">
        <f t="shared" si="8"/>
        <v/>
      </c>
      <c r="J149" s="17"/>
    </row>
    <row r="150" spans="2:10" x14ac:dyDescent="0.2">
      <c r="B150" s="10">
        <f t="shared" si="9"/>
        <v>442</v>
      </c>
      <c r="C150" s="79"/>
      <c r="D150" s="16"/>
      <c r="E150" s="82"/>
      <c r="F150" s="16"/>
      <c r="G150" s="85"/>
      <c r="H150" s="16"/>
      <c r="I150" s="17" t="str">
        <f t="shared" si="8"/>
        <v/>
      </c>
      <c r="J150" s="17"/>
    </row>
    <row r="151" spans="2:10" x14ac:dyDescent="0.2">
      <c r="B151" s="10">
        <f t="shared" si="9"/>
        <v>443</v>
      </c>
      <c r="C151" s="79"/>
      <c r="D151" s="16"/>
      <c r="E151" s="82"/>
      <c r="F151" s="16"/>
      <c r="G151" s="85"/>
      <c r="H151" s="16"/>
      <c r="I151" s="17" t="str">
        <f t="shared" si="8"/>
        <v/>
      </c>
      <c r="J151" s="17"/>
    </row>
    <row r="152" spans="2:10" x14ac:dyDescent="0.2">
      <c r="B152" s="10">
        <f t="shared" si="9"/>
        <v>444</v>
      </c>
      <c r="C152" s="79"/>
      <c r="D152" s="16"/>
      <c r="E152" s="82"/>
      <c r="F152" s="16"/>
      <c r="G152" s="85"/>
      <c r="H152" s="16"/>
      <c r="I152" s="17" t="str">
        <f t="shared" si="8"/>
        <v/>
      </c>
      <c r="J152" s="17"/>
    </row>
    <row r="153" spans="2:10" x14ac:dyDescent="0.2">
      <c r="B153" s="10">
        <f t="shared" si="9"/>
        <v>445</v>
      </c>
      <c r="C153" s="79"/>
      <c r="D153" s="16"/>
      <c r="E153" s="82"/>
      <c r="F153" s="16"/>
      <c r="G153" s="85"/>
      <c r="H153" s="16"/>
      <c r="I153" s="17" t="str">
        <f t="shared" si="8"/>
        <v/>
      </c>
      <c r="J153" s="17"/>
    </row>
    <row r="154" spans="2:10" x14ac:dyDescent="0.2">
      <c r="B154" s="10">
        <f t="shared" si="9"/>
        <v>446</v>
      </c>
      <c r="C154" s="79"/>
      <c r="D154" s="16"/>
      <c r="E154" s="82"/>
      <c r="F154" s="16"/>
      <c r="G154" s="85"/>
      <c r="H154" s="16"/>
      <c r="I154" s="17" t="str">
        <f t="shared" si="8"/>
        <v/>
      </c>
      <c r="J154" s="17"/>
    </row>
    <row r="155" spans="2:10" x14ac:dyDescent="0.2">
      <c r="B155" s="10">
        <f t="shared" si="9"/>
        <v>447</v>
      </c>
      <c r="C155" s="79"/>
      <c r="D155" s="16"/>
      <c r="E155" s="82"/>
      <c r="F155" s="16"/>
      <c r="G155" s="85"/>
      <c r="H155" s="16"/>
      <c r="I155" s="17" t="str">
        <f t="shared" si="8"/>
        <v/>
      </c>
      <c r="J155" s="17"/>
    </row>
    <row r="156" spans="2:10" x14ac:dyDescent="0.2">
      <c r="B156" s="10">
        <f t="shared" si="9"/>
        <v>448</v>
      </c>
      <c r="C156" s="79"/>
      <c r="D156" s="16"/>
      <c r="E156" s="82"/>
      <c r="F156" s="16"/>
      <c r="G156" s="85"/>
      <c r="H156" s="16"/>
      <c r="I156" s="17" t="str">
        <f t="shared" si="8"/>
        <v/>
      </c>
      <c r="J156" s="17"/>
    </row>
    <row r="157" spans="2:10" x14ac:dyDescent="0.2">
      <c r="B157" s="10">
        <f t="shared" si="9"/>
        <v>449</v>
      </c>
      <c r="C157" s="79"/>
      <c r="D157" s="16"/>
      <c r="E157" s="82"/>
      <c r="F157" s="16"/>
      <c r="G157" s="85"/>
      <c r="H157" s="16"/>
      <c r="I157" s="17" t="str">
        <f t="shared" si="8"/>
        <v/>
      </c>
      <c r="J157" s="17"/>
    </row>
    <row r="158" spans="2:10" x14ac:dyDescent="0.2">
      <c r="B158" s="10">
        <f t="shared" si="9"/>
        <v>450</v>
      </c>
      <c r="C158" s="79"/>
      <c r="D158" s="16"/>
      <c r="E158" s="82"/>
      <c r="F158" s="16"/>
      <c r="G158" s="85"/>
      <c r="H158" s="16"/>
      <c r="I158" s="17" t="str">
        <f t="shared" si="8"/>
        <v/>
      </c>
      <c r="J158" s="17"/>
    </row>
    <row r="159" spans="2:10" x14ac:dyDescent="0.2">
      <c r="B159" s="10">
        <f t="shared" si="9"/>
        <v>451</v>
      </c>
      <c r="C159" s="79"/>
      <c r="D159" s="16"/>
      <c r="E159" s="82"/>
      <c r="F159" s="16"/>
      <c r="G159" s="85"/>
      <c r="H159" s="16"/>
      <c r="I159" s="17" t="str">
        <f t="shared" si="8"/>
        <v/>
      </c>
      <c r="J159" s="17"/>
    </row>
    <row r="160" spans="2:10" x14ac:dyDescent="0.2">
      <c r="B160" s="10">
        <f t="shared" si="9"/>
        <v>452</v>
      </c>
      <c r="C160" s="79"/>
      <c r="D160" s="16"/>
      <c r="E160" s="82"/>
      <c r="F160" s="16"/>
      <c r="G160" s="85"/>
      <c r="H160" s="16"/>
      <c r="I160" s="17" t="str">
        <f t="shared" si="8"/>
        <v/>
      </c>
      <c r="J160" s="17"/>
    </row>
    <row r="161" spans="2:10" x14ac:dyDescent="0.2">
      <c r="B161" s="10">
        <f t="shared" si="9"/>
        <v>453</v>
      </c>
      <c r="C161" s="79"/>
      <c r="D161" s="16"/>
      <c r="E161" s="82"/>
      <c r="F161" s="16"/>
      <c r="G161" s="85"/>
      <c r="H161" s="16"/>
      <c r="I161" s="17" t="str">
        <f t="shared" si="8"/>
        <v/>
      </c>
      <c r="J161" s="17"/>
    </row>
    <row r="162" spans="2:10" x14ac:dyDescent="0.2">
      <c r="B162" s="10">
        <f t="shared" si="9"/>
        <v>454</v>
      </c>
      <c r="C162" s="79"/>
      <c r="D162" s="16"/>
      <c r="E162" s="82"/>
      <c r="F162" s="16"/>
      <c r="G162" s="85"/>
      <c r="H162" s="16"/>
      <c r="I162" s="17" t="str">
        <f t="shared" si="8"/>
        <v/>
      </c>
      <c r="J162" s="17"/>
    </row>
    <row r="163" spans="2:10" x14ac:dyDescent="0.2">
      <c r="B163" s="47">
        <f t="shared" si="9"/>
        <v>455</v>
      </c>
      <c r="C163" s="79"/>
      <c r="D163" s="43"/>
      <c r="E163" s="82"/>
      <c r="F163" s="43"/>
      <c r="G163" s="85"/>
      <c r="H163" s="43"/>
      <c r="I163" s="45" t="str">
        <f t="shared" si="8"/>
        <v/>
      </c>
      <c r="J163" s="45"/>
    </row>
    <row r="164" spans="2:10" ht="12" thickBot="1" x14ac:dyDescent="0.25">
      <c r="B164" s="11">
        <f t="shared" si="9"/>
        <v>456</v>
      </c>
      <c r="C164" s="80"/>
      <c r="D164" s="14" t="e">
        <f>AVERAGE(C134:C164)</f>
        <v>#DIV/0!</v>
      </c>
      <c r="E164" s="83"/>
      <c r="F164" s="14" t="e">
        <f>AVERAGE(E134:E164)</f>
        <v>#DIV/0!</v>
      </c>
      <c r="G164" s="86"/>
      <c r="H164" s="14" t="e">
        <f>AVERAGE(G134:G164)</f>
        <v>#DIV/0!</v>
      </c>
      <c r="I164" s="18" t="str">
        <f t="shared" si="8"/>
        <v/>
      </c>
      <c r="J164" s="18" t="e">
        <f>AVERAGE(I134:I164)</f>
        <v>#DIV/0!</v>
      </c>
    </row>
    <row r="165" spans="2:10" x14ac:dyDescent="0.2">
      <c r="B165" s="12">
        <f t="shared" si="9"/>
        <v>457</v>
      </c>
      <c r="C165" s="90"/>
      <c r="D165" s="15"/>
      <c r="E165" s="93"/>
      <c r="F165" s="15"/>
      <c r="G165" s="96"/>
      <c r="H165" s="15"/>
      <c r="I165" s="19" t="str">
        <f t="shared" si="8"/>
        <v/>
      </c>
      <c r="J165" s="19"/>
    </row>
    <row r="166" spans="2:10" x14ac:dyDescent="0.2">
      <c r="B166" s="10">
        <f t="shared" si="9"/>
        <v>458</v>
      </c>
      <c r="C166" s="88"/>
      <c r="D166" s="16"/>
      <c r="E166" s="91"/>
      <c r="F166" s="16"/>
      <c r="G166" s="94"/>
      <c r="H166" s="16"/>
      <c r="I166" s="17" t="str">
        <f t="shared" si="8"/>
        <v/>
      </c>
      <c r="J166" s="17"/>
    </row>
    <row r="167" spans="2:10" x14ac:dyDescent="0.2">
      <c r="B167" s="10">
        <f t="shared" si="9"/>
        <v>459</v>
      </c>
      <c r="C167" s="88"/>
      <c r="D167" s="16"/>
      <c r="E167" s="91"/>
      <c r="F167" s="16"/>
      <c r="G167" s="94"/>
      <c r="H167" s="16"/>
      <c r="I167" s="17" t="str">
        <f t="shared" si="8"/>
        <v/>
      </c>
      <c r="J167" s="17"/>
    </row>
    <row r="168" spans="2:10" x14ac:dyDescent="0.2">
      <c r="B168" s="10">
        <f t="shared" si="9"/>
        <v>460</v>
      </c>
      <c r="C168" s="88"/>
      <c r="D168" s="16"/>
      <c r="E168" s="91"/>
      <c r="F168" s="16"/>
      <c r="G168" s="94"/>
      <c r="H168" s="16"/>
      <c r="I168" s="17" t="str">
        <f t="shared" si="8"/>
        <v/>
      </c>
      <c r="J168" s="17"/>
    </row>
    <row r="169" spans="2:10" x14ac:dyDescent="0.2">
      <c r="B169" s="10">
        <f t="shared" si="9"/>
        <v>461</v>
      </c>
      <c r="C169" s="88"/>
      <c r="D169" s="16"/>
      <c r="E169" s="91"/>
      <c r="F169" s="16"/>
      <c r="G169" s="94"/>
      <c r="H169" s="16"/>
      <c r="I169" s="17" t="str">
        <f t="shared" si="8"/>
        <v/>
      </c>
      <c r="J169" s="17"/>
    </row>
    <row r="170" spans="2:10" x14ac:dyDescent="0.2">
      <c r="B170" s="10">
        <f t="shared" si="9"/>
        <v>462</v>
      </c>
      <c r="C170" s="88"/>
      <c r="D170" s="16"/>
      <c r="E170" s="91"/>
      <c r="F170" s="16"/>
      <c r="G170" s="94"/>
      <c r="H170" s="16"/>
      <c r="I170" s="17" t="str">
        <f t="shared" si="8"/>
        <v/>
      </c>
      <c r="J170" s="17"/>
    </row>
    <row r="171" spans="2:10" x14ac:dyDescent="0.2">
      <c r="B171" s="10">
        <f t="shared" si="9"/>
        <v>463</v>
      </c>
      <c r="C171" s="88"/>
      <c r="D171" s="16"/>
      <c r="E171" s="91"/>
      <c r="F171" s="16"/>
      <c r="G171" s="94"/>
      <c r="H171" s="16"/>
      <c r="I171" s="17" t="str">
        <f t="shared" si="8"/>
        <v/>
      </c>
      <c r="J171" s="17"/>
    </row>
    <row r="172" spans="2:10" x14ac:dyDescent="0.2">
      <c r="B172" s="10">
        <f t="shared" si="9"/>
        <v>464</v>
      </c>
      <c r="C172" s="88"/>
      <c r="D172" s="16"/>
      <c r="E172" s="91"/>
      <c r="F172" s="16"/>
      <c r="G172" s="94"/>
      <c r="H172" s="16"/>
      <c r="I172" s="17" t="str">
        <f t="shared" si="8"/>
        <v/>
      </c>
      <c r="J172" s="17"/>
    </row>
    <row r="173" spans="2:10" x14ac:dyDescent="0.2">
      <c r="B173" s="10">
        <f t="shared" si="9"/>
        <v>465</v>
      </c>
      <c r="C173" s="88"/>
      <c r="D173" s="16"/>
      <c r="E173" s="91"/>
      <c r="F173" s="16"/>
      <c r="G173" s="94"/>
      <c r="H173" s="16"/>
      <c r="I173" s="17" t="str">
        <f t="shared" si="8"/>
        <v/>
      </c>
      <c r="J173" s="17"/>
    </row>
    <row r="174" spans="2:10" x14ac:dyDescent="0.2">
      <c r="B174" s="10">
        <f t="shared" si="9"/>
        <v>466</v>
      </c>
      <c r="C174" s="88"/>
      <c r="D174" s="16"/>
      <c r="E174" s="91"/>
      <c r="F174" s="16"/>
      <c r="G174" s="94"/>
      <c r="H174" s="16"/>
      <c r="I174" s="17" t="str">
        <f t="shared" si="8"/>
        <v/>
      </c>
      <c r="J174" s="17"/>
    </row>
    <row r="175" spans="2:10" x14ac:dyDescent="0.2">
      <c r="B175" s="10">
        <f t="shared" si="9"/>
        <v>467</v>
      </c>
      <c r="C175" s="88"/>
      <c r="D175" s="16"/>
      <c r="E175" s="91"/>
      <c r="F175" s="16"/>
      <c r="G175" s="94"/>
      <c r="H175" s="16"/>
      <c r="I175" s="17" t="str">
        <f t="shared" si="8"/>
        <v/>
      </c>
      <c r="J175" s="17"/>
    </row>
    <row r="176" spans="2:10" x14ac:dyDescent="0.2">
      <c r="B176" s="10">
        <f t="shared" si="9"/>
        <v>468</v>
      </c>
      <c r="C176" s="88"/>
      <c r="D176" s="16"/>
      <c r="E176" s="91"/>
      <c r="F176" s="16"/>
      <c r="G176" s="94"/>
      <c r="H176" s="16"/>
      <c r="I176" s="17" t="str">
        <f t="shared" si="8"/>
        <v/>
      </c>
      <c r="J176" s="17"/>
    </row>
    <row r="177" spans="2:10" x14ac:dyDescent="0.2">
      <c r="B177" s="10">
        <f t="shared" si="9"/>
        <v>469</v>
      </c>
      <c r="C177" s="88"/>
      <c r="D177" s="16"/>
      <c r="E177" s="91"/>
      <c r="F177" s="16"/>
      <c r="G177" s="94"/>
      <c r="H177" s="16"/>
      <c r="I177" s="17" t="str">
        <f t="shared" si="8"/>
        <v/>
      </c>
      <c r="J177" s="17"/>
    </row>
    <row r="178" spans="2:10" x14ac:dyDescent="0.2">
      <c r="B178" s="10">
        <f t="shared" si="9"/>
        <v>470</v>
      </c>
      <c r="C178" s="88"/>
      <c r="D178" s="16"/>
      <c r="E178" s="91"/>
      <c r="F178" s="16"/>
      <c r="G178" s="94"/>
      <c r="H178" s="16"/>
      <c r="I178" s="17" t="str">
        <f t="shared" si="8"/>
        <v/>
      </c>
      <c r="J178" s="17"/>
    </row>
    <row r="179" spans="2:10" x14ac:dyDescent="0.2">
      <c r="B179" s="10">
        <f t="shared" si="9"/>
        <v>471</v>
      </c>
      <c r="C179" s="88"/>
      <c r="D179" s="16"/>
      <c r="E179" s="91"/>
      <c r="F179" s="16"/>
      <c r="G179" s="94"/>
      <c r="H179" s="16"/>
      <c r="I179" s="17" t="str">
        <f t="shared" si="8"/>
        <v/>
      </c>
      <c r="J179" s="17"/>
    </row>
    <row r="180" spans="2:10" x14ac:dyDescent="0.2">
      <c r="B180" s="10">
        <f t="shared" si="9"/>
        <v>472</v>
      </c>
      <c r="C180" s="88"/>
      <c r="D180" s="16"/>
      <c r="E180" s="91"/>
      <c r="F180" s="16"/>
      <c r="G180" s="94"/>
      <c r="H180" s="16"/>
      <c r="I180" s="17" t="str">
        <f t="shared" si="8"/>
        <v/>
      </c>
      <c r="J180" s="17"/>
    </row>
    <row r="181" spans="2:10" x14ac:dyDescent="0.2">
      <c r="B181" s="10">
        <f t="shared" si="9"/>
        <v>473</v>
      </c>
      <c r="C181" s="88"/>
      <c r="D181" s="16"/>
      <c r="E181" s="91"/>
      <c r="F181" s="16"/>
      <c r="G181" s="94"/>
      <c r="H181" s="16"/>
      <c r="I181" s="17" t="str">
        <f t="shared" si="8"/>
        <v/>
      </c>
      <c r="J181" s="17"/>
    </row>
    <row r="182" spans="2:10" x14ac:dyDescent="0.2">
      <c r="B182" s="10">
        <f t="shared" si="9"/>
        <v>474</v>
      </c>
      <c r="C182" s="88"/>
      <c r="D182" s="16"/>
      <c r="E182" s="91"/>
      <c r="F182" s="16"/>
      <c r="G182" s="94"/>
      <c r="H182" s="16"/>
      <c r="I182" s="17" t="str">
        <f t="shared" si="8"/>
        <v/>
      </c>
      <c r="J182" s="17"/>
    </row>
    <row r="183" spans="2:10" x14ac:dyDescent="0.2">
      <c r="B183" s="10">
        <f t="shared" si="9"/>
        <v>475</v>
      </c>
      <c r="C183" s="88"/>
      <c r="D183" s="16"/>
      <c r="E183" s="91"/>
      <c r="F183" s="16"/>
      <c r="G183" s="94"/>
      <c r="H183" s="16"/>
      <c r="I183" s="17" t="str">
        <f t="shared" si="8"/>
        <v/>
      </c>
      <c r="J183" s="17"/>
    </row>
    <row r="184" spans="2:10" x14ac:dyDescent="0.2">
      <c r="B184" s="10">
        <f t="shared" si="9"/>
        <v>476</v>
      </c>
      <c r="C184" s="88"/>
      <c r="D184" s="16"/>
      <c r="E184" s="91"/>
      <c r="F184" s="16"/>
      <c r="G184" s="94"/>
      <c r="H184" s="16"/>
      <c r="I184" s="17" t="str">
        <f t="shared" si="8"/>
        <v/>
      </c>
      <c r="J184" s="17"/>
    </row>
    <row r="185" spans="2:10" x14ac:dyDescent="0.2">
      <c r="B185" s="10">
        <f t="shared" si="9"/>
        <v>477</v>
      </c>
      <c r="C185" s="88"/>
      <c r="D185" s="16"/>
      <c r="E185" s="91"/>
      <c r="F185" s="16"/>
      <c r="G185" s="94"/>
      <c r="H185" s="16"/>
      <c r="I185" s="17" t="str">
        <f t="shared" si="8"/>
        <v/>
      </c>
      <c r="J185" s="17"/>
    </row>
    <row r="186" spans="2:10" x14ac:dyDescent="0.2">
      <c r="B186" s="10">
        <f t="shared" si="9"/>
        <v>478</v>
      </c>
      <c r="C186" s="88"/>
      <c r="D186" s="16"/>
      <c r="E186" s="91"/>
      <c r="F186" s="16"/>
      <c r="G186" s="94"/>
      <c r="H186" s="16"/>
      <c r="I186" s="17" t="str">
        <f t="shared" si="8"/>
        <v/>
      </c>
      <c r="J186" s="17"/>
    </row>
    <row r="187" spans="2:10" x14ac:dyDescent="0.2">
      <c r="B187" s="10">
        <f t="shared" si="9"/>
        <v>479</v>
      </c>
      <c r="C187" s="88"/>
      <c r="D187" s="16"/>
      <c r="E187" s="91"/>
      <c r="F187" s="16"/>
      <c r="G187" s="94"/>
      <c r="H187" s="16"/>
      <c r="I187" s="17" t="str">
        <f t="shared" si="8"/>
        <v/>
      </c>
      <c r="J187" s="17"/>
    </row>
    <row r="188" spans="2:10" x14ac:dyDescent="0.2">
      <c r="B188" s="10">
        <f t="shared" si="9"/>
        <v>480</v>
      </c>
      <c r="C188" s="88"/>
      <c r="D188" s="16"/>
      <c r="E188" s="91"/>
      <c r="F188" s="16"/>
      <c r="G188" s="94"/>
      <c r="H188" s="16"/>
      <c r="I188" s="17" t="str">
        <f t="shared" si="8"/>
        <v/>
      </c>
      <c r="J188" s="17"/>
    </row>
    <row r="189" spans="2:10" x14ac:dyDescent="0.2">
      <c r="B189" s="10">
        <f t="shared" si="9"/>
        <v>481</v>
      </c>
      <c r="C189" s="88"/>
      <c r="D189" s="16"/>
      <c r="E189" s="91"/>
      <c r="F189" s="16"/>
      <c r="G189" s="94"/>
      <c r="H189" s="16"/>
      <c r="I189" s="17" t="str">
        <f t="shared" si="8"/>
        <v/>
      </c>
      <c r="J189" s="17"/>
    </row>
    <row r="190" spans="2:10" x14ac:dyDescent="0.2">
      <c r="B190" s="10">
        <f t="shared" si="9"/>
        <v>482</v>
      </c>
      <c r="C190" s="88"/>
      <c r="D190" s="16"/>
      <c r="E190" s="91"/>
      <c r="F190" s="16"/>
      <c r="G190" s="94"/>
      <c r="H190" s="16"/>
      <c r="I190" s="17" t="str">
        <f t="shared" si="8"/>
        <v/>
      </c>
      <c r="J190" s="17"/>
    </row>
    <row r="191" spans="2:10" x14ac:dyDescent="0.2">
      <c r="B191" s="10">
        <f t="shared" si="9"/>
        <v>483</v>
      </c>
      <c r="C191" s="88"/>
      <c r="D191" s="16"/>
      <c r="E191" s="91"/>
      <c r="F191" s="16"/>
      <c r="G191" s="94"/>
      <c r="H191" s="16"/>
      <c r="I191" s="17" t="str">
        <f t="shared" si="8"/>
        <v/>
      </c>
      <c r="J191" s="17"/>
    </row>
    <row r="192" spans="2:10" x14ac:dyDescent="0.2">
      <c r="B192" s="10">
        <f t="shared" si="9"/>
        <v>484</v>
      </c>
      <c r="C192" s="88"/>
      <c r="D192" s="16"/>
      <c r="E192" s="91"/>
      <c r="F192" s="16"/>
      <c r="G192" s="94"/>
      <c r="H192" s="16"/>
      <c r="I192" s="17" t="str">
        <f t="shared" si="8"/>
        <v/>
      </c>
      <c r="J192" s="17"/>
    </row>
    <row r="193" spans="2:10" x14ac:dyDescent="0.2">
      <c r="B193" s="47">
        <f t="shared" si="9"/>
        <v>485</v>
      </c>
      <c r="C193" s="88"/>
      <c r="D193" s="43"/>
      <c r="E193" s="91"/>
      <c r="F193" s="43"/>
      <c r="G193" s="94"/>
      <c r="H193" s="43"/>
      <c r="I193" s="45" t="str">
        <f t="shared" si="8"/>
        <v/>
      </c>
      <c r="J193" s="45"/>
    </row>
    <row r="194" spans="2:10" ht="12" thickBot="1" x14ac:dyDescent="0.25">
      <c r="B194" s="11">
        <f t="shared" si="9"/>
        <v>486</v>
      </c>
      <c r="C194" s="89"/>
      <c r="D194" s="14" t="e">
        <f>AVERAGE(C165:C194)</f>
        <v>#DIV/0!</v>
      </c>
      <c r="E194" s="92"/>
      <c r="F194" s="14" t="e">
        <f>AVERAGE(E165:E194)</f>
        <v>#DIV/0!</v>
      </c>
      <c r="G194" s="95"/>
      <c r="H194" s="14" t="e">
        <f>AVERAGE(G165:G194)</f>
        <v>#DIV/0!</v>
      </c>
      <c r="I194" s="18" t="str">
        <f t="shared" si="8"/>
        <v/>
      </c>
      <c r="J194" s="18" t="e">
        <f>AVERAGE(I165:I194)</f>
        <v>#DIV/0!</v>
      </c>
    </row>
    <row r="195" spans="2:10" x14ac:dyDescent="0.2">
      <c r="B195" s="12">
        <f t="shared" si="9"/>
        <v>487</v>
      </c>
      <c r="C195" s="99"/>
      <c r="D195" s="15"/>
      <c r="E195" s="102"/>
      <c r="F195" s="15"/>
      <c r="G195" s="105"/>
      <c r="H195" s="15"/>
      <c r="I195" s="19" t="str">
        <f t="shared" si="8"/>
        <v/>
      </c>
      <c r="J195" s="19"/>
    </row>
    <row r="196" spans="2:10" x14ac:dyDescent="0.2">
      <c r="B196" s="10">
        <f t="shared" si="9"/>
        <v>488</v>
      </c>
      <c r="C196" s="97"/>
      <c r="D196" s="16"/>
      <c r="E196" s="100"/>
      <c r="F196" s="16"/>
      <c r="G196" s="103"/>
      <c r="H196" s="16"/>
      <c r="I196" s="17" t="str">
        <f t="shared" si="8"/>
        <v/>
      </c>
      <c r="J196" s="17"/>
    </row>
    <row r="197" spans="2:10" x14ac:dyDescent="0.2">
      <c r="B197" s="10">
        <f t="shared" si="9"/>
        <v>489</v>
      </c>
      <c r="C197" s="97"/>
      <c r="D197" s="16"/>
      <c r="E197" s="100"/>
      <c r="F197" s="16"/>
      <c r="G197" s="103"/>
      <c r="H197" s="16"/>
      <c r="I197" s="17" t="str">
        <f t="shared" si="8"/>
        <v/>
      </c>
      <c r="J197" s="17"/>
    </row>
    <row r="198" spans="2:10" x14ac:dyDescent="0.2">
      <c r="B198" s="10">
        <f t="shared" si="9"/>
        <v>490</v>
      </c>
      <c r="C198" s="97"/>
      <c r="D198" s="16"/>
      <c r="E198" s="100"/>
      <c r="F198" s="16"/>
      <c r="G198" s="103"/>
      <c r="H198" s="16"/>
      <c r="I198" s="17" t="str">
        <f t="shared" si="8"/>
        <v/>
      </c>
      <c r="J198" s="17"/>
    </row>
    <row r="199" spans="2:10" x14ac:dyDescent="0.2">
      <c r="B199" s="10">
        <f t="shared" si="9"/>
        <v>491</v>
      </c>
      <c r="C199" s="97"/>
      <c r="D199" s="16"/>
      <c r="E199" s="100"/>
      <c r="F199" s="16"/>
      <c r="G199" s="103"/>
      <c r="H199" s="16"/>
      <c r="I199" s="17" t="str">
        <f t="shared" si="8"/>
        <v/>
      </c>
      <c r="J199" s="17"/>
    </row>
    <row r="200" spans="2:10" x14ac:dyDescent="0.2">
      <c r="B200" s="10">
        <f t="shared" si="9"/>
        <v>492</v>
      </c>
      <c r="C200" s="97"/>
      <c r="D200" s="16"/>
      <c r="E200" s="100"/>
      <c r="F200" s="16"/>
      <c r="G200" s="103"/>
      <c r="H200" s="16"/>
      <c r="I200" s="17" t="str">
        <f t="shared" si="8"/>
        <v/>
      </c>
      <c r="J200" s="17"/>
    </row>
    <row r="201" spans="2:10" x14ac:dyDescent="0.2">
      <c r="B201" s="10">
        <f t="shared" si="9"/>
        <v>493</v>
      </c>
      <c r="C201" s="97"/>
      <c r="D201" s="16"/>
      <c r="E201" s="100"/>
      <c r="F201" s="16"/>
      <c r="G201" s="103"/>
      <c r="H201" s="16"/>
      <c r="I201" s="17" t="str">
        <f t="shared" si="8"/>
        <v/>
      </c>
      <c r="J201" s="17"/>
    </row>
    <row r="202" spans="2:10" x14ac:dyDescent="0.2">
      <c r="B202" s="10">
        <f t="shared" si="9"/>
        <v>494</v>
      </c>
      <c r="C202" s="97"/>
      <c r="D202" s="16"/>
      <c r="E202" s="100"/>
      <c r="F202" s="16"/>
      <c r="G202" s="103"/>
      <c r="H202" s="16"/>
      <c r="I202" s="17" t="str">
        <f t="shared" si="8"/>
        <v/>
      </c>
      <c r="J202" s="17"/>
    </row>
    <row r="203" spans="2:10" x14ac:dyDescent="0.2">
      <c r="B203" s="10">
        <f t="shared" si="9"/>
        <v>495</v>
      </c>
      <c r="C203" s="97"/>
      <c r="D203" s="16"/>
      <c r="E203" s="100"/>
      <c r="F203" s="16"/>
      <c r="G203" s="103"/>
      <c r="H203" s="16"/>
      <c r="I203" s="17" t="str">
        <f t="shared" si="8"/>
        <v/>
      </c>
      <c r="J203" s="17"/>
    </row>
    <row r="204" spans="2:10" x14ac:dyDescent="0.2">
      <c r="B204" s="10">
        <f t="shared" si="9"/>
        <v>496</v>
      </c>
      <c r="C204" s="97"/>
      <c r="D204" s="16"/>
      <c r="E204" s="100"/>
      <c r="F204" s="16"/>
      <c r="G204" s="103"/>
      <c r="H204" s="16"/>
      <c r="I204" s="17" t="str">
        <f t="shared" si="8"/>
        <v/>
      </c>
      <c r="J204" s="17"/>
    </row>
    <row r="205" spans="2:10" x14ac:dyDescent="0.2">
      <c r="B205" s="10">
        <f t="shared" si="9"/>
        <v>497</v>
      </c>
      <c r="C205" s="97"/>
      <c r="D205" s="16"/>
      <c r="E205" s="100"/>
      <c r="F205" s="16"/>
      <c r="G205" s="103"/>
      <c r="H205" s="16"/>
      <c r="I205" s="17" t="str">
        <f t="shared" ref="I205:I268" si="10">IF(($I$9*E205+4.57*G205)*C205*8.34&gt;0,($I$9*E205+4.57*G205)*C205*8.34,"")</f>
        <v/>
      </c>
      <c r="J205" s="17"/>
    </row>
    <row r="206" spans="2:10" x14ac:dyDescent="0.2">
      <c r="B206" s="10">
        <f t="shared" ref="B206:B246" si="11">B205+1</f>
        <v>498</v>
      </c>
      <c r="C206" s="97"/>
      <c r="D206" s="16"/>
      <c r="E206" s="100"/>
      <c r="F206" s="16"/>
      <c r="G206" s="103"/>
      <c r="H206" s="16"/>
      <c r="I206" s="17" t="str">
        <f t="shared" si="10"/>
        <v/>
      </c>
      <c r="J206" s="17"/>
    </row>
    <row r="207" spans="2:10" x14ac:dyDescent="0.2">
      <c r="B207" s="10">
        <f t="shared" si="11"/>
        <v>499</v>
      </c>
      <c r="C207" s="97"/>
      <c r="D207" s="16"/>
      <c r="E207" s="100"/>
      <c r="F207" s="16"/>
      <c r="G207" s="103"/>
      <c r="H207" s="16"/>
      <c r="I207" s="17" t="str">
        <f t="shared" si="10"/>
        <v/>
      </c>
      <c r="J207" s="17"/>
    </row>
    <row r="208" spans="2:10" x14ac:dyDescent="0.2">
      <c r="B208" s="10">
        <f t="shared" si="11"/>
        <v>500</v>
      </c>
      <c r="C208" s="97"/>
      <c r="D208" s="16"/>
      <c r="E208" s="100"/>
      <c r="F208" s="16"/>
      <c r="G208" s="103"/>
      <c r="H208" s="16"/>
      <c r="I208" s="17" t="str">
        <f t="shared" si="10"/>
        <v/>
      </c>
      <c r="J208" s="17"/>
    </row>
    <row r="209" spans="2:10" x14ac:dyDescent="0.2">
      <c r="B209" s="10">
        <f t="shared" si="11"/>
        <v>501</v>
      </c>
      <c r="C209" s="97"/>
      <c r="D209" s="16"/>
      <c r="E209" s="100"/>
      <c r="F209" s="16"/>
      <c r="G209" s="103"/>
      <c r="H209" s="16"/>
      <c r="I209" s="17" t="str">
        <f t="shared" si="10"/>
        <v/>
      </c>
      <c r="J209" s="17"/>
    </row>
    <row r="210" spans="2:10" x14ac:dyDescent="0.2">
      <c r="B210" s="10">
        <f t="shared" si="11"/>
        <v>502</v>
      </c>
      <c r="C210" s="97"/>
      <c r="D210" s="16"/>
      <c r="E210" s="100"/>
      <c r="F210" s="16"/>
      <c r="G210" s="103"/>
      <c r="H210" s="16"/>
      <c r="I210" s="17" t="str">
        <f t="shared" si="10"/>
        <v/>
      </c>
      <c r="J210" s="17"/>
    </row>
    <row r="211" spans="2:10" x14ac:dyDescent="0.2">
      <c r="B211" s="10">
        <f t="shared" si="11"/>
        <v>503</v>
      </c>
      <c r="C211" s="97"/>
      <c r="D211" s="16"/>
      <c r="E211" s="100"/>
      <c r="F211" s="16"/>
      <c r="G211" s="103"/>
      <c r="H211" s="16"/>
      <c r="I211" s="17" t="str">
        <f t="shared" si="10"/>
        <v/>
      </c>
      <c r="J211" s="17"/>
    </row>
    <row r="212" spans="2:10" x14ac:dyDescent="0.2">
      <c r="B212" s="10">
        <f t="shared" si="11"/>
        <v>504</v>
      </c>
      <c r="C212" s="97"/>
      <c r="D212" s="16"/>
      <c r="E212" s="100"/>
      <c r="F212" s="16"/>
      <c r="G212" s="103"/>
      <c r="H212" s="16"/>
      <c r="I212" s="17" t="str">
        <f t="shared" si="10"/>
        <v/>
      </c>
      <c r="J212" s="17"/>
    </row>
    <row r="213" spans="2:10" x14ac:dyDescent="0.2">
      <c r="B213" s="10">
        <f t="shared" si="11"/>
        <v>505</v>
      </c>
      <c r="C213" s="97"/>
      <c r="D213" s="16"/>
      <c r="E213" s="100"/>
      <c r="F213" s="16"/>
      <c r="G213" s="103"/>
      <c r="H213" s="16"/>
      <c r="I213" s="17" t="str">
        <f t="shared" si="10"/>
        <v/>
      </c>
      <c r="J213" s="17"/>
    </row>
    <row r="214" spans="2:10" x14ac:dyDescent="0.2">
      <c r="B214" s="10">
        <f t="shared" si="11"/>
        <v>506</v>
      </c>
      <c r="C214" s="97"/>
      <c r="D214" s="16"/>
      <c r="E214" s="100"/>
      <c r="F214" s="16"/>
      <c r="G214" s="103"/>
      <c r="H214" s="16"/>
      <c r="I214" s="17" t="str">
        <f t="shared" si="10"/>
        <v/>
      </c>
      <c r="J214" s="17"/>
    </row>
    <row r="215" spans="2:10" x14ac:dyDescent="0.2">
      <c r="B215" s="10">
        <f t="shared" si="11"/>
        <v>507</v>
      </c>
      <c r="C215" s="97"/>
      <c r="D215" s="16"/>
      <c r="E215" s="100"/>
      <c r="F215" s="16"/>
      <c r="G215" s="103"/>
      <c r="H215" s="16"/>
      <c r="I215" s="17" t="str">
        <f t="shared" si="10"/>
        <v/>
      </c>
      <c r="J215" s="17"/>
    </row>
    <row r="216" spans="2:10" x14ac:dyDescent="0.2">
      <c r="B216" s="10">
        <f t="shared" si="11"/>
        <v>508</v>
      </c>
      <c r="C216" s="97"/>
      <c r="D216" s="16"/>
      <c r="E216" s="100"/>
      <c r="F216" s="16"/>
      <c r="G216" s="103"/>
      <c r="H216" s="16"/>
      <c r="I216" s="17" t="str">
        <f t="shared" si="10"/>
        <v/>
      </c>
      <c r="J216" s="17"/>
    </row>
    <row r="217" spans="2:10" x14ac:dyDescent="0.2">
      <c r="B217" s="10">
        <f t="shared" si="11"/>
        <v>509</v>
      </c>
      <c r="C217" s="97"/>
      <c r="D217" s="16"/>
      <c r="E217" s="100"/>
      <c r="F217" s="16"/>
      <c r="G217" s="103"/>
      <c r="H217" s="16"/>
      <c r="I217" s="17" t="str">
        <f t="shared" si="10"/>
        <v/>
      </c>
      <c r="J217" s="17"/>
    </row>
    <row r="218" spans="2:10" x14ac:dyDescent="0.2">
      <c r="B218" s="10">
        <f t="shared" si="11"/>
        <v>510</v>
      </c>
      <c r="C218" s="97"/>
      <c r="D218" s="16"/>
      <c r="E218" s="100"/>
      <c r="F218" s="16"/>
      <c r="G218" s="103"/>
      <c r="H218" s="16"/>
      <c r="I218" s="17" t="str">
        <f t="shared" si="10"/>
        <v/>
      </c>
      <c r="J218" s="17"/>
    </row>
    <row r="219" spans="2:10" x14ac:dyDescent="0.2">
      <c r="B219" s="10">
        <f t="shared" si="11"/>
        <v>511</v>
      </c>
      <c r="C219" s="97"/>
      <c r="D219" s="16"/>
      <c r="E219" s="100"/>
      <c r="F219" s="16"/>
      <c r="G219" s="103"/>
      <c r="H219" s="16"/>
      <c r="I219" s="17" t="str">
        <f t="shared" si="10"/>
        <v/>
      </c>
      <c r="J219" s="17"/>
    </row>
    <row r="220" spans="2:10" x14ac:dyDescent="0.2">
      <c r="B220" s="10">
        <f t="shared" si="11"/>
        <v>512</v>
      </c>
      <c r="C220" s="97"/>
      <c r="D220" s="16"/>
      <c r="E220" s="100"/>
      <c r="F220" s="16"/>
      <c r="G220" s="103"/>
      <c r="H220" s="16"/>
      <c r="I220" s="17" t="str">
        <f t="shared" si="10"/>
        <v/>
      </c>
      <c r="J220" s="17"/>
    </row>
    <row r="221" spans="2:10" x14ac:dyDescent="0.2">
      <c r="B221" s="10">
        <f t="shared" si="11"/>
        <v>513</v>
      </c>
      <c r="C221" s="97"/>
      <c r="D221" s="16"/>
      <c r="E221" s="100"/>
      <c r="F221" s="16"/>
      <c r="G221" s="103"/>
      <c r="H221" s="16"/>
      <c r="I221" s="17" t="str">
        <f t="shared" si="10"/>
        <v/>
      </c>
      <c r="J221" s="17"/>
    </row>
    <row r="222" spans="2:10" x14ac:dyDescent="0.2">
      <c r="B222" s="10">
        <f t="shared" si="11"/>
        <v>514</v>
      </c>
      <c r="C222" s="97"/>
      <c r="D222" s="16"/>
      <c r="E222" s="100"/>
      <c r="F222" s="16"/>
      <c r="G222" s="103"/>
      <c r="H222" s="16"/>
      <c r="I222" s="17" t="str">
        <f t="shared" si="10"/>
        <v/>
      </c>
      <c r="J222" s="17"/>
    </row>
    <row r="223" spans="2:10" x14ac:dyDescent="0.2">
      <c r="B223" s="10">
        <f t="shared" si="11"/>
        <v>515</v>
      </c>
      <c r="C223" s="97"/>
      <c r="D223" s="16"/>
      <c r="E223" s="100"/>
      <c r="F223" s="16"/>
      <c r="G223" s="103"/>
      <c r="H223" s="16"/>
      <c r="I223" s="17" t="str">
        <f t="shared" si="10"/>
        <v/>
      </c>
      <c r="J223" s="17"/>
    </row>
    <row r="224" spans="2:10" x14ac:dyDescent="0.2">
      <c r="B224" s="47">
        <f t="shared" si="11"/>
        <v>516</v>
      </c>
      <c r="C224" s="97"/>
      <c r="D224" s="43"/>
      <c r="E224" s="100"/>
      <c r="F224" s="43"/>
      <c r="G224" s="103"/>
      <c r="H224" s="43"/>
      <c r="I224" s="45" t="str">
        <f t="shared" si="10"/>
        <v/>
      </c>
      <c r="J224" s="45"/>
    </row>
    <row r="225" spans="2:10" ht="12" thickBot="1" x14ac:dyDescent="0.25">
      <c r="B225" s="11">
        <f t="shared" si="11"/>
        <v>517</v>
      </c>
      <c r="C225" s="98"/>
      <c r="D225" s="14" t="e">
        <f>AVERAGE(C195:C225)</f>
        <v>#DIV/0!</v>
      </c>
      <c r="E225" s="101"/>
      <c r="F225" s="14" t="e">
        <f>AVERAGE(E195:E225)</f>
        <v>#DIV/0!</v>
      </c>
      <c r="G225" s="104"/>
      <c r="H225" s="14" t="e">
        <f>AVERAGE(G195:G225)</f>
        <v>#DIV/0!</v>
      </c>
      <c r="I225" s="18" t="str">
        <f t="shared" si="10"/>
        <v/>
      </c>
      <c r="J225" s="18" t="e">
        <f>AVERAGE(I195:I225)</f>
        <v>#DIV/0!</v>
      </c>
    </row>
    <row r="226" spans="2:10" x14ac:dyDescent="0.2">
      <c r="B226" s="12">
        <f t="shared" si="11"/>
        <v>518</v>
      </c>
      <c r="C226" s="108"/>
      <c r="D226" s="15"/>
      <c r="E226" s="111"/>
      <c r="F226" s="15"/>
      <c r="G226" s="114"/>
      <c r="H226" s="15"/>
      <c r="I226" s="19" t="str">
        <f t="shared" si="10"/>
        <v/>
      </c>
      <c r="J226" s="19"/>
    </row>
    <row r="227" spans="2:10" x14ac:dyDescent="0.2">
      <c r="B227" s="10">
        <f t="shared" si="11"/>
        <v>519</v>
      </c>
      <c r="C227" s="106"/>
      <c r="D227" s="16"/>
      <c r="E227" s="109"/>
      <c r="F227" s="16"/>
      <c r="G227" s="112"/>
      <c r="H227" s="16"/>
      <c r="I227" s="17" t="str">
        <f t="shared" si="10"/>
        <v/>
      </c>
      <c r="J227" s="17"/>
    </row>
    <row r="228" spans="2:10" x14ac:dyDescent="0.2">
      <c r="B228" s="10">
        <f t="shared" si="11"/>
        <v>520</v>
      </c>
      <c r="C228" s="106"/>
      <c r="D228" s="16"/>
      <c r="E228" s="109"/>
      <c r="F228" s="16"/>
      <c r="G228" s="112"/>
      <c r="H228" s="16"/>
      <c r="I228" s="17" t="str">
        <f t="shared" si="10"/>
        <v/>
      </c>
      <c r="J228" s="17"/>
    </row>
    <row r="229" spans="2:10" x14ac:dyDescent="0.2">
      <c r="B229" s="10">
        <f t="shared" si="11"/>
        <v>521</v>
      </c>
      <c r="C229" s="106"/>
      <c r="D229" s="16"/>
      <c r="E229" s="109"/>
      <c r="F229" s="16"/>
      <c r="G229" s="112"/>
      <c r="H229" s="16"/>
      <c r="I229" s="17" t="str">
        <f t="shared" si="10"/>
        <v/>
      </c>
      <c r="J229" s="17"/>
    </row>
    <row r="230" spans="2:10" x14ac:dyDescent="0.2">
      <c r="B230" s="10">
        <f t="shared" si="11"/>
        <v>522</v>
      </c>
      <c r="C230" s="106"/>
      <c r="D230" s="16"/>
      <c r="E230" s="109"/>
      <c r="F230" s="16"/>
      <c r="G230" s="112"/>
      <c r="H230" s="16"/>
      <c r="I230" s="17" t="str">
        <f t="shared" si="10"/>
        <v/>
      </c>
      <c r="J230" s="17"/>
    </row>
    <row r="231" spans="2:10" x14ac:dyDescent="0.2">
      <c r="B231" s="10">
        <f t="shared" si="11"/>
        <v>523</v>
      </c>
      <c r="C231" s="106"/>
      <c r="D231" s="16"/>
      <c r="E231" s="109"/>
      <c r="F231" s="16"/>
      <c r="G231" s="112"/>
      <c r="H231" s="16"/>
      <c r="I231" s="17" t="str">
        <f t="shared" si="10"/>
        <v/>
      </c>
      <c r="J231" s="17"/>
    </row>
    <row r="232" spans="2:10" x14ac:dyDescent="0.2">
      <c r="B232" s="10">
        <f t="shared" si="11"/>
        <v>524</v>
      </c>
      <c r="C232" s="106"/>
      <c r="D232" s="16"/>
      <c r="E232" s="109"/>
      <c r="F232" s="16"/>
      <c r="G232" s="112"/>
      <c r="H232" s="16"/>
      <c r="I232" s="17" t="str">
        <f t="shared" si="10"/>
        <v/>
      </c>
      <c r="J232" s="17"/>
    </row>
    <row r="233" spans="2:10" x14ac:dyDescent="0.2">
      <c r="B233" s="10">
        <f t="shared" si="11"/>
        <v>525</v>
      </c>
      <c r="C233" s="106"/>
      <c r="D233" s="16"/>
      <c r="E233" s="109"/>
      <c r="F233" s="16"/>
      <c r="G233" s="112"/>
      <c r="H233" s="16"/>
      <c r="I233" s="17" t="str">
        <f t="shared" si="10"/>
        <v/>
      </c>
      <c r="J233" s="17"/>
    </row>
    <row r="234" spans="2:10" x14ac:dyDescent="0.2">
      <c r="B234" s="10">
        <f t="shared" si="11"/>
        <v>526</v>
      </c>
      <c r="C234" s="106"/>
      <c r="D234" s="16"/>
      <c r="E234" s="109"/>
      <c r="F234" s="16"/>
      <c r="G234" s="112"/>
      <c r="H234" s="16"/>
      <c r="I234" s="17" t="str">
        <f t="shared" si="10"/>
        <v/>
      </c>
      <c r="J234" s="17"/>
    </row>
    <row r="235" spans="2:10" x14ac:dyDescent="0.2">
      <c r="B235" s="10">
        <f t="shared" si="11"/>
        <v>527</v>
      </c>
      <c r="C235" s="106"/>
      <c r="D235" s="16"/>
      <c r="E235" s="109"/>
      <c r="F235" s="16"/>
      <c r="G235" s="112"/>
      <c r="H235" s="16"/>
      <c r="I235" s="17" t="str">
        <f t="shared" si="10"/>
        <v/>
      </c>
      <c r="J235" s="17"/>
    </row>
    <row r="236" spans="2:10" x14ac:dyDescent="0.2">
      <c r="B236" s="10">
        <f t="shared" si="11"/>
        <v>528</v>
      </c>
      <c r="C236" s="106"/>
      <c r="D236" s="16"/>
      <c r="E236" s="109"/>
      <c r="F236" s="16"/>
      <c r="G236" s="112"/>
      <c r="H236" s="16"/>
      <c r="I236" s="17" t="str">
        <f t="shared" si="10"/>
        <v/>
      </c>
      <c r="J236" s="17"/>
    </row>
    <row r="237" spans="2:10" x14ac:dyDescent="0.2">
      <c r="B237" s="10">
        <f t="shared" si="11"/>
        <v>529</v>
      </c>
      <c r="C237" s="106"/>
      <c r="D237" s="16"/>
      <c r="E237" s="109"/>
      <c r="F237" s="16"/>
      <c r="G237" s="112"/>
      <c r="H237" s="16"/>
      <c r="I237" s="17" t="str">
        <f t="shared" si="10"/>
        <v/>
      </c>
      <c r="J237" s="17"/>
    </row>
    <row r="238" spans="2:10" x14ac:dyDescent="0.2">
      <c r="B238" s="10">
        <f t="shared" si="11"/>
        <v>530</v>
      </c>
      <c r="C238" s="106"/>
      <c r="D238" s="16"/>
      <c r="E238" s="109"/>
      <c r="F238" s="16"/>
      <c r="G238" s="112"/>
      <c r="H238" s="16"/>
      <c r="I238" s="17" t="str">
        <f t="shared" si="10"/>
        <v/>
      </c>
      <c r="J238" s="17"/>
    </row>
    <row r="239" spans="2:10" x14ac:dyDescent="0.2">
      <c r="B239" s="10">
        <f t="shared" si="11"/>
        <v>531</v>
      </c>
      <c r="C239" s="106"/>
      <c r="D239" s="16"/>
      <c r="E239" s="109"/>
      <c r="F239" s="16"/>
      <c r="G239" s="112"/>
      <c r="H239" s="16"/>
      <c r="I239" s="17" t="str">
        <f t="shared" si="10"/>
        <v/>
      </c>
      <c r="J239" s="17"/>
    </row>
    <row r="240" spans="2:10" x14ac:dyDescent="0.2">
      <c r="B240" s="10">
        <f t="shared" si="11"/>
        <v>532</v>
      </c>
      <c r="C240" s="106"/>
      <c r="D240" s="16"/>
      <c r="E240" s="109"/>
      <c r="F240" s="16"/>
      <c r="G240" s="112"/>
      <c r="H240" s="16"/>
      <c r="I240" s="17" t="str">
        <f t="shared" si="10"/>
        <v/>
      </c>
      <c r="J240" s="17"/>
    </row>
    <row r="241" spans="2:10" x14ac:dyDescent="0.2">
      <c r="B241" s="10">
        <f t="shared" si="11"/>
        <v>533</v>
      </c>
      <c r="C241" s="106"/>
      <c r="D241" s="16"/>
      <c r="E241" s="109"/>
      <c r="F241" s="16"/>
      <c r="G241" s="112"/>
      <c r="H241" s="16"/>
      <c r="I241" s="17" t="str">
        <f t="shared" si="10"/>
        <v/>
      </c>
      <c r="J241" s="17"/>
    </row>
    <row r="242" spans="2:10" x14ac:dyDescent="0.2">
      <c r="B242" s="10">
        <f t="shared" si="11"/>
        <v>534</v>
      </c>
      <c r="C242" s="106"/>
      <c r="D242" s="16"/>
      <c r="E242" s="109"/>
      <c r="F242" s="16"/>
      <c r="G242" s="112"/>
      <c r="H242" s="16"/>
      <c r="I242" s="17" t="str">
        <f t="shared" si="10"/>
        <v/>
      </c>
      <c r="J242" s="17"/>
    </row>
    <row r="243" spans="2:10" x14ac:dyDescent="0.2">
      <c r="B243" s="10">
        <f t="shared" si="11"/>
        <v>535</v>
      </c>
      <c r="C243" s="106"/>
      <c r="D243" s="16"/>
      <c r="E243" s="109"/>
      <c r="F243" s="16"/>
      <c r="G243" s="112"/>
      <c r="H243" s="16"/>
      <c r="I243" s="17" t="str">
        <f t="shared" si="10"/>
        <v/>
      </c>
      <c r="J243" s="17"/>
    </row>
    <row r="244" spans="2:10" x14ac:dyDescent="0.2">
      <c r="B244" s="10">
        <f t="shared" si="11"/>
        <v>536</v>
      </c>
      <c r="C244" s="106"/>
      <c r="D244" s="16"/>
      <c r="E244" s="109"/>
      <c r="F244" s="16"/>
      <c r="G244" s="112"/>
      <c r="H244" s="16"/>
      <c r="I244" s="17" t="str">
        <f t="shared" si="10"/>
        <v/>
      </c>
      <c r="J244" s="17"/>
    </row>
    <row r="245" spans="2:10" x14ac:dyDescent="0.2">
      <c r="B245" s="10">
        <f t="shared" si="11"/>
        <v>537</v>
      </c>
      <c r="C245" s="106"/>
      <c r="D245" s="16"/>
      <c r="E245" s="109"/>
      <c r="F245" s="16"/>
      <c r="G245" s="112"/>
      <c r="H245" s="16"/>
      <c r="I245" s="17" t="str">
        <f t="shared" si="10"/>
        <v/>
      </c>
      <c r="J245" s="17"/>
    </row>
    <row r="246" spans="2:10" x14ac:dyDescent="0.2">
      <c r="B246" s="10">
        <f t="shared" si="11"/>
        <v>538</v>
      </c>
      <c r="C246" s="106"/>
      <c r="D246" s="16"/>
      <c r="E246" s="109"/>
      <c r="F246" s="16"/>
      <c r="G246" s="112"/>
      <c r="H246" s="16"/>
      <c r="I246" s="17" t="str">
        <f t="shared" si="10"/>
        <v/>
      </c>
      <c r="J246" s="17"/>
    </row>
    <row r="247" spans="2:10" x14ac:dyDescent="0.2">
      <c r="B247" s="10">
        <f>B246+1</f>
        <v>539</v>
      </c>
      <c r="C247" s="106"/>
      <c r="D247" s="16"/>
      <c r="E247" s="109"/>
      <c r="F247" s="16"/>
      <c r="G247" s="112"/>
      <c r="H247" s="16"/>
      <c r="I247" s="17" t="str">
        <f t="shared" si="10"/>
        <v/>
      </c>
      <c r="J247" s="17"/>
    </row>
    <row r="248" spans="2:10" x14ac:dyDescent="0.2">
      <c r="B248" s="10">
        <f t="shared" ref="B248:B311" si="12">B247+1</f>
        <v>540</v>
      </c>
      <c r="C248" s="106"/>
      <c r="D248" s="16"/>
      <c r="E248" s="109"/>
      <c r="F248" s="16"/>
      <c r="G248" s="112"/>
      <c r="H248" s="16"/>
      <c r="I248" s="17" t="str">
        <f t="shared" si="10"/>
        <v/>
      </c>
      <c r="J248" s="17"/>
    </row>
    <row r="249" spans="2:10" x14ac:dyDescent="0.2">
      <c r="B249" s="10">
        <f t="shared" si="12"/>
        <v>541</v>
      </c>
      <c r="C249" s="106"/>
      <c r="D249" s="16"/>
      <c r="E249" s="109"/>
      <c r="F249" s="16"/>
      <c r="G249" s="112"/>
      <c r="H249" s="16"/>
      <c r="I249" s="17" t="str">
        <f t="shared" si="10"/>
        <v/>
      </c>
      <c r="J249" s="17"/>
    </row>
    <row r="250" spans="2:10" x14ac:dyDescent="0.2">
      <c r="B250" s="10">
        <f t="shared" si="12"/>
        <v>542</v>
      </c>
      <c r="C250" s="106"/>
      <c r="D250" s="16"/>
      <c r="E250" s="109"/>
      <c r="F250" s="16"/>
      <c r="G250" s="112"/>
      <c r="H250" s="16"/>
      <c r="I250" s="17" t="str">
        <f t="shared" si="10"/>
        <v/>
      </c>
      <c r="J250" s="17"/>
    </row>
    <row r="251" spans="2:10" x14ac:dyDescent="0.2">
      <c r="B251" s="10">
        <f t="shared" si="12"/>
        <v>543</v>
      </c>
      <c r="C251" s="106"/>
      <c r="D251" s="16"/>
      <c r="E251" s="109"/>
      <c r="F251" s="16"/>
      <c r="G251" s="112"/>
      <c r="H251" s="16"/>
      <c r="I251" s="17" t="str">
        <f t="shared" si="10"/>
        <v/>
      </c>
      <c r="J251" s="17"/>
    </row>
    <row r="252" spans="2:10" x14ac:dyDescent="0.2">
      <c r="B252" s="10">
        <f t="shared" si="12"/>
        <v>544</v>
      </c>
      <c r="C252" s="106"/>
      <c r="D252" s="16"/>
      <c r="E252" s="109"/>
      <c r="F252" s="16"/>
      <c r="G252" s="112"/>
      <c r="H252" s="16"/>
      <c r="I252" s="17" t="str">
        <f t="shared" si="10"/>
        <v/>
      </c>
      <c r="J252" s="17"/>
    </row>
    <row r="253" spans="2:10" x14ac:dyDescent="0.2">
      <c r="B253" s="10">
        <f t="shared" si="12"/>
        <v>545</v>
      </c>
      <c r="C253" s="106"/>
      <c r="D253" s="16"/>
      <c r="E253" s="109"/>
      <c r="F253" s="16"/>
      <c r="G253" s="112"/>
      <c r="H253" s="16"/>
      <c r="I253" s="17" t="str">
        <f t="shared" si="10"/>
        <v/>
      </c>
      <c r="J253" s="17"/>
    </row>
    <row r="254" spans="2:10" x14ac:dyDescent="0.2">
      <c r="B254" s="10">
        <f t="shared" si="12"/>
        <v>546</v>
      </c>
      <c r="C254" s="106"/>
      <c r="D254" s="16"/>
      <c r="E254" s="109"/>
      <c r="F254" s="16"/>
      <c r="G254" s="112"/>
      <c r="H254" s="16"/>
      <c r="I254" s="17" t="str">
        <f t="shared" si="10"/>
        <v/>
      </c>
      <c r="J254" s="17"/>
    </row>
    <row r="255" spans="2:10" ht="12" thickBot="1" x14ac:dyDescent="0.25">
      <c r="B255" s="11">
        <f t="shared" si="12"/>
        <v>547</v>
      </c>
      <c r="C255" s="107"/>
      <c r="D255" s="14" t="e">
        <f>AVERAGE(C226:C255)</f>
        <v>#DIV/0!</v>
      </c>
      <c r="E255" s="110"/>
      <c r="F255" s="14" t="e">
        <f>AVERAGE(E226:E255)</f>
        <v>#DIV/0!</v>
      </c>
      <c r="G255" s="113"/>
      <c r="H255" s="14" t="e">
        <f>AVERAGE(G226:G255)</f>
        <v>#DIV/0!</v>
      </c>
      <c r="I255" s="18" t="str">
        <f t="shared" si="10"/>
        <v/>
      </c>
      <c r="J255" s="18" t="e">
        <f>AVERAGE(I226:I255)</f>
        <v>#DIV/0!</v>
      </c>
    </row>
    <row r="256" spans="2:10" x14ac:dyDescent="0.2">
      <c r="B256" s="12">
        <f t="shared" si="12"/>
        <v>548</v>
      </c>
      <c r="C256" s="117"/>
      <c r="D256" s="15"/>
      <c r="E256" s="120"/>
      <c r="F256" s="15"/>
      <c r="G256" s="123"/>
      <c r="H256" s="15"/>
      <c r="I256" s="19" t="str">
        <f t="shared" si="10"/>
        <v/>
      </c>
      <c r="J256" s="19"/>
    </row>
    <row r="257" spans="2:10" x14ac:dyDescent="0.2">
      <c r="B257" s="10">
        <f t="shared" si="12"/>
        <v>549</v>
      </c>
      <c r="C257" s="115"/>
      <c r="D257" s="16"/>
      <c r="E257" s="118"/>
      <c r="F257" s="16"/>
      <c r="G257" s="121"/>
      <c r="H257" s="16"/>
      <c r="I257" s="17" t="str">
        <f t="shared" si="10"/>
        <v/>
      </c>
      <c r="J257" s="17"/>
    </row>
    <row r="258" spans="2:10" x14ac:dyDescent="0.2">
      <c r="B258" s="10">
        <f t="shared" si="12"/>
        <v>550</v>
      </c>
      <c r="C258" s="115"/>
      <c r="D258" s="16"/>
      <c r="E258" s="118"/>
      <c r="F258" s="16"/>
      <c r="G258" s="121"/>
      <c r="H258" s="16"/>
      <c r="I258" s="17" t="str">
        <f t="shared" si="10"/>
        <v/>
      </c>
      <c r="J258" s="17"/>
    </row>
    <row r="259" spans="2:10" x14ac:dyDescent="0.2">
      <c r="B259" s="10">
        <f t="shared" si="12"/>
        <v>551</v>
      </c>
      <c r="C259" s="115"/>
      <c r="D259" s="16"/>
      <c r="E259" s="118"/>
      <c r="F259" s="16"/>
      <c r="G259" s="121"/>
      <c r="H259" s="16"/>
      <c r="I259" s="17" t="str">
        <f t="shared" si="10"/>
        <v/>
      </c>
      <c r="J259" s="17"/>
    </row>
    <row r="260" spans="2:10" x14ac:dyDescent="0.2">
      <c r="B260" s="10">
        <f t="shared" si="12"/>
        <v>552</v>
      </c>
      <c r="C260" s="115"/>
      <c r="D260" s="16"/>
      <c r="E260" s="118"/>
      <c r="F260" s="16"/>
      <c r="G260" s="121"/>
      <c r="H260" s="16"/>
      <c r="I260" s="17" t="str">
        <f t="shared" si="10"/>
        <v/>
      </c>
      <c r="J260" s="17"/>
    </row>
    <row r="261" spans="2:10" x14ac:dyDescent="0.2">
      <c r="B261" s="10">
        <f t="shared" si="12"/>
        <v>553</v>
      </c>
      <c r="C261" s="115"/>
      <c r="D261" s="16"/>
      <c r="E261" s="118"/>
      <c r="F261" s="16"/>
      <c r="G261" s="121"/>
      <c r="H261" s="16"/>
      <c r="I261" s="17" t="str">
        <f t="shared" si="10"/>
        <v/>
      </c>
      <c r="J261" s="17"/>
    </row>
    <row r="262" spans="2:10" x14ac:dyDescent="0.2">
      <c r="B262" s="10">
        <f t="shared" si="12"/>
        <v>554</v>
      </c>
      <c r="C262" s="115"/>
      <c r="D262" s="16"/>
      <c r="E262" s="118"/>
      <c r="F262" s="16"/>
      <c r="G262" s="121"/>
      <c r="H262" s="16"/>
      <c r="I262" s="17" t="str">
        <f t="shared" si="10"/>
        <v/>
      </c>
      <c r="J262" s="17"/>
    </row>
    <row r="263" spans="2:10" x14ac:dyDescent="0.2">
      <c r="B263" s="10">
        <f t="shared" si="12"/>
        <v>555</v>
      </c>
      <c r="C263" s="115"/>
      <c r="D263" s="16"/>
      <c r="E263" s="118"/>
      <c r="F263" s="16"/>
      <c r="G263" s="121"/>
      <c r="H263" s="16"/>
      <c r="I263" s="17" t="str">
        <f t="shared" si="10"/>
        <v/>
      </c>
      <c r="J263" s="17"/>
    </row>
    <row r="264" spans="2:10" x14ac:dyDescent="0.2">
      <c r="B264" s="10">
        <f t="shared" si="12"/>
        <v>556</v>
      </c>
      <c r="C264" s="115"/>
      <c r="D264" s="16"/>
      <c r="E264" s="118"/>
      <c r="F264" s="16"/>
      <c r="G264" s="121"/>
      <c r="H264" s="16"/>
      <c r="I264" s="17" t="str">
        <f t="shared" si="10"/>
        <v/>
      </c>
      <c r="J264" s="17"/>
    </row>
    <row r="265" spans="2:10" x14ac:dyDescent="0.2">
      <c r="B265" s="10">
        <f t="shared" si="12"/>
        <v>557</v>
      </c>
      <c r="C265" s="115"/>
      <c r="D265" s="16"/>
      <c r="E265" s="118"/>
      <c r="F265" s="16"/>
      <c r="G265" s="121"/>
      <c r="H265" s="16"/>
      <c r="I265" s="17" t="str">
        <f t="shared" si="10"/>
        <v/>
      </c>
      <c r="J265" s="17"/>
    </row>
    <row r="266" spans="2:10" x14ac:dyDescent="0.2">
      <c r="B266" s="10">
        <f t="shared" si="12"/>
        <v>558</v>
      </c>
      <c r="C266" s="115"/>
      <c r="D266" s="16"/>
      <c r="E266" s="118"/>
      <c r="F266" s="16"/>
      <c r="G266" s="121"/>
      <c r="H266" s="16"/>
      <c r="I266" s="17" t="str">
        <f t="shared" si="10"/>
        <v/>
      </c>
      <c r="J266" s="17"/>
    </row>
    <row r="267" spans="2:10" x14ac:dyDescent="0.2">
      <c r="B267" s="10">
        <f t="shared" si="12"/>
        <v>559</v>
      </c>
      <c r="C267" s="115"/>
      <c r="D267" s="16"/>
      <c r="E267" s="118"/>
      <c r="F267" s="16"/>
      <c r="G267" s="121"/>
      <c r="H267" s="16"/>
      <c r="I267" s="17" t="str">
        <f t="shared" si="10"/>
        <v/>
      </c>
      <c r="J267" s="17"/>
    </row>
    <row r="268" spans="2:10" x14ac:dyDescent="0.2">
      <c r="B268" s="10">
        <f t="shared" si="12"/>
        <v>560</v>
      </c>
      <c r="C268" s="115"/>
      <c r="D268" s="16"/>
      <c r="E268" s="118"/>
      <c r="F268" s="16"/>
      <c r="G268" s="121"/>
      <c r="H268" s="16"/>
      <c r="I268" s="17" t="str">
        <f t="shared" si="10"/>
        <v/>
      </c>
      <c r="J268" s="17"/>
    </row>
    <row r="269" spans="2:10" x14ac:dyDescent="0.2">
      <c r="B269" s="10">
        <f t="shared" si="12"/>
        <v>561</v>
      </c>
      <c r="C269" s="115"/>
      <c r="D269" s="16"/>
      <c r="E269" s="118"/>
      <c r="F269" s="16"/>
      <c r="G269" s="121"/>
      <c r="H269" s="16"/>
      <c r="I269" s="17" t="str">
        <f t="shared" ref="I269:I332" si="13">IF(($I$9*E269+4.57*G269)*C269*8.34&gt;0,($I$9*E269+4.57*G269)*C269*8.34,"")</f>
        <v/>
      </c>
      <c r="J269" s="17"/>
    </row>
    <row r="270" spans="2:10" x14ac:dyDescent="0.2">
      <c r="B270" s="10">
        <f t="shared" si="12"/>
        <v>562</v>
      </c>
      <c r="C270" s="115"/>
      <c r="D270" s="16"/>
      <c r="E270" s="118"/>
      <c r="F270" s="16"/>
      <c r="G270" s="121"/>
      <c r="H270" s="16"/>
      <c r="I270" s="17" t="str">
        <f t="shared" si="13"/>
        <v/>
      </c>
      <c r="J270" s="17"/>
    </row>
    <row r="271" spans="2:10" x14ac:dyDescent="0.2">
      <c r="B271" s="10">
        <f t="shared" si="12"/>
        <v>563</v>
      </c>
      <c r="C271" s="115"/>
      <c r="D271" s="16"/>
      <c r="E271" s="118"/>
      <c r="F271" s="16"/>
      <c r="G271" s="121"/>
      <c r="H271" s="16"/>
      <c r="I271" s="17" t="str">
        <f t="shared" si="13"/>
        <v/>
      </c>
      <c r="J271" s="17"/>
    </row>
    <row r="272" spans="2:10" x14ac:dyDescent="0.2">
      <c r="B272" s="10">
        <f t="shared" si="12"/>
        <v>564</v>
      </c>
      <c r="C272" s="115"/>
      <c r="D272" s="16"/>
      <c r="E272" s="118"/>
      <c r="F272" s="16"/>
      <c r="G272" s="121"/>
      <c r="H272" s="16"/>
      <c r="I272" s="17" t="str">
        <f t="shared" si="13"/>
        <v/>
      </c>
      <c r="J272" s="17"/>
    </row>
    <row r="273" spans="2:10" x14ac:dyDescent="0.2">
      <c r="B273" s="10">
        <f t="shared" si="12"/>
        <v>565</v>
      </c>
      <c r="C273" s="115"/>
      <c r="D273" s="16"/>
      <c r="E273" s="118"/>
      <c r="F273" s="16"/>
      <c r="G273" s="121"/>
      <c r="H273" s="16"/>
      <c r="I273" s="17" t="str">
        <f t="shared" si="13"/>
        <v/>
      </c>
      <c r="J273" s="17"/>
    </row>
    <row r="274" spans="2:10" x14ac:dyDescent="0.2">
      <c r="B274" s="10">
        <f t="shared" si="12"/>
        <v>566</v>
      </c>
      <c r="C274" s="115"/>
      <c r="D274" s="16"/>
      <c r="E274" s="118"/>
      <c r="F274" s="16"/>
      <c r="G274" s="121"/>
      <c r="H274" s="16"/>
      <c r="I274" s="17" t="str">
        <f t="shared" si="13"/>
        <v/>
      </c>
      <c r="J274" s="17"/>
    </row>
    <row r="275" spans="2:10" x14ac:dyDescent="0.2">
      <c r="B275" s="10">
        <f t="shared" si="12"/>
        <v>567</v>
      </c>
      <c r="C275" s="115"/>
      <c r="D275" s="16"/>
      <c r="E275" s="118"/>
      <c r="F275" s="16"/>
      <c r="G275" s="121"/>
      <c r="H275" s="16"/>
      <c r="I275" s="17" t="str">
        <f t="shared" si="13"/>
        <v/>
      </c>
      <c r="J275" s="17"/>
    </row>
    <row r="276" spans="2:10" x14ac:dyDescent="0.2">
      <c r="B276" s="10">
        <f t="shared" si="12"/>
        <v>568</v>
      </c>
      <c r="C276" s="115"/>
      <c r="D276" s="16"/>
      <c r="E276" s="118"/>
      <c r="F276" s="16"/>
      <c r="G276" s="121"/>
      <c r="H276" s="16"/>
      <c r="I276" s="17" t="str">
        <f t="shared" si="13"/>
        <v/>
      </c>
      <c r="J276" s="17"/>
    </row>
    <row r="277" spans="2:10" x14ac:dyDescent="0.2">
      <c r="B277" s="10">
        <f t="shared" si="12"/>
        <v>569</v>
      </c>
      <c r="C277" s="115"/>
      <c r="D277" s="16"/>
      <c r="E277" s="118"/>
      <c r="F277" s="16"/>
      <c r="G277" s="121"/>
      <c r="H277" s="16"/>
      <c r="I277" s="17" t="str">
        <f t="shared" si="13"/>
        <v/>
      </c>
      <c r="J277" s="17"/>
    </row>
    <row r="278" spans="2:10" x14ac:dyDescent="0.2">
      <c r="B278" s="10">
        <f t="shared" si="12"/>
        <v>570</v>
      </c>
      <c r="C278" s="115"/>
      <c r="D278" s="16"/>
      <c r="E278" s="118"/>
      <c r="F278" s="16"/>
      <c r="G278" s="121"/>
      <c r="H278" s="16"/>
      <c r="I278" s="17" t="str">
        <f t="shared" si="13"/>
        <v/>
      </c>
      <c r="J278" s="17"/>
    </row>
    <row r="279" spans="2:10" x14ac:dyDescent="0.2">
      <c r="B279" s="10">
        <f t="shared" si="12"/>
        <v>571</v>
      </c>
      <c r="C279" s="115"/>
      <c r="D279" s="16"/>
      <c r="E279" s="118"/>
      <c r="F279" s="16"/>
      <c r="G279" s="121"/>
      <c r="H279" s="16"/>
      <c r="I279" s="17" t="str">
        <f t="shared" si="13"/>
        <v/>
      </c>
      <c r="J279" s="17"/>
    </row>
    <row r="280" spans="2:10" x14ac:dyDescent="0.2">
      <c r="B280" s="10">
        <f t="shared" si="12"/>
        <v>572</v>
      </c>
      <c r="C280" s="115"/>
      <c r="D280" s="16"/>
      <c r="E280" s="118"/>
      <c r="F280" s="16"/>
      <c r="G280" s="121"/>
      <c r="H280" s="16"/>
      <c r="I280" s="17" t="str">
        <f t="shared" si="13"/>
        <v/>
      </c>
      <c r="J280" s="17"/>
    </row>
    <row r="281" spans="2:10" x14ac:dyDescent="0.2">
      <c r="B281" s="10">
        <f t="shared" si="12"/>
        <v>573</v>
      </c>
      <c r="C281" s="115"/>
      <c r="D281" s="16"/>
      <c r="E281" s="118"/>
      <c r="F281" s="16"/>
      <c r="G281" s="121"/>
      <c r="H281" s="16"/>
      <c r="I281" s="17" t="str">
        <f t="shared" si="13"/>
        <v/>
      </c>
      <c r="J281" s="17"/>
    </row>
    <row r="282" spans="2:10" x14ac:dyDescent="0.2">
      <c r="B282" s="10">
        <f t="shared" si="12"/>
        <v>574</v>
      </c>
      <c r="C282" s="115"/>
      <c r="D282" s="16"/>
      <c r="E282" s="118"/>
      <c r="F282" s="16"/>
      <c r="G282" s="121"/>
      <c r="H282" s="16"/>
      <c r="I282" s="17" t="str">
        <f t="shared" si="13"/>
        <v/>
      </c>
      <c r="J282" s="17"/>
    </row>
    <row r="283" spans="2:10" x14ac:dyDescent="0.2">
      <c r="B283" s="10">
        <f t="shared" si="12"/>
        <v>575</v>
      </c>
      <c r="C283" s="115"/>
      <c r="D283" s="16"/>
      <c r="E283" s="118"/>
      <c r="F283" s="16"/>
      <c r="G283" s="121"/>
      <c r="H283" s="16"/>
      <c r="I283" s="17" t="str">
        <f t="shared" si="13"/>
        <v/>
      </c>
      <c r="J283" s="17"/>
    </row>
    <row r="284" spans="2:10" x14ac:dyDescent="0.2">
      <c r="B284" s="10">
        <f t="shared" si="12"/>
        <v>576</v>
      </c>
      <c r="C284" s="115"/>
      <c r="D284" s="16"/>
      <c r="E284" s="118"/>
      <c r="F284" s="16"/>
      <c r="G284" s="121"/>
      <c r="H284" s="16"/>
      <c r="I284" s="17" t="str">
        <f t="shared" si="13"/>
        <v/>
      </c>
      <c r="J284" s="17"/>
    </row>
    <row r="285" spans="2:10" x14ac:dyDescent="0.2">
      <c r="B285" s="47">
        <f t="shared" si="12"/>
        <v>577</v>
      </c>
      <c r="C285" s="115"/>
      <c r="D285" s="43"/>
      <c r="E285" s="118"/>
      <c r="F285" s="43"/>
      <c r="G285" s="121"/>
      <c r="H285" s="43"/>
      <c r="I285" s="45" t="str">
        <f t="shared" si="13"/>
        <v/>
      </c>
      <c r="J285" s="45"/>
    </row>
    <row r="286" spans="2:10" ht="12" thickBot="1" x14ac:dyDescent="0.25">
      <c r="B286" s="11">
        <f t="shared" si="12"/>
        <v>578</v>
      </c>
      <c r="C286" s="116"/>
      <c r="D286" s="14" t="e">
        <f>AVERAGE(C256:C286)</f>
        <v>#DIV/0!</v>
      </c>
      <c r="E286" s="119"/>
      <c r="F286" s="14" t="e">
        <f>AVERAGE(E256:E286)</f>
        <v>#DIV/0!</v>
      </c>
      <c r="G286" s="122"/>
      <c r="H286" s="14" t="e">
        <f>AVERAGE(G256:G286)</f>
        <v>#DIV/0!</v>
      </c>
      <c r="I286" s="18" t="str">
        <f t="shared" si="13"/>
        <v/>
      </c>
      <c r="J286" s="18" t="e">
        <f>AVERAGE(I256:I286)</f>
        <v>#DIV/0!</v>
      </c>
    </row>
    <row r="287" spans="2:10" x14ac:dyDescent="0.2">
      <c r="B287" s="12">
        <f t="shared" si="12"/>
        <v>579</v>
      </c>
      <c r="C287" s="126"/>
      <c r="D287" s="15"/>
      <c r="E287" s="129"/>
      <c r="F287" s="15"/>
      <c r="G287" s="132"/>
      <c r="H287" s="15"/>
      <c r="I287" s="19" t="str">
        <f t="shared" si="13"/>
        <v/>
      </c>
      <c r="J287" s="19"/>
    </row>
    <row r="288" spans="2:10" x14ac:dyDescent="0.2">
      <c r="B288" s="10">
        <f t="shared" si="12"/>
        <v>580</v>
      </c>
      <c r="C288" s="124"/>
      <c r="D288" s="16"/>
      <c r="E288" s="127"/>
      <c r="F288" s="16"/>
      <c r="G288" s="130"/>
      <c r="H288" s="16"/>
      <c r="I288" s="17" t="str">
        <f t="shared" si="13"/>
        <v/>
      </c>
      <c r="J288" s="17"/>
    </row>
    <row r="289" spans="2:10" x14ac:dyDescent="0.2">
      <c r="B289" s="10">
        <f t="shared" si="12"/>
        <v>581</v>
      </c>
      <c r="C289" s="124"/>
      <c r="D289" s="16"/>
      <c r="E289" s="127"/>
      <c r="F289" s="16"/>
      <c r="G289" s="130"/>
      <c r="H289" s="16"/>
      <c r="I289" s="17" t="str">
        <f t="shared" si="13"/>
        <v/>
      </c>
      <c r="J289" s="17"/>
    </row>
    <row r="290" spans="2:10" x14ac:dyDescent="0.2">
      <c r="B290" s="10">
        <f t="shared" si="12"/>
        <v>582</v>
      </c>
      <c r="C290" s="124"/>
      <c r="D290" s="16"/>
      <c r="E290" s="127"/>
      <c r="F290" s="16"/>
      <c r="G290" s="130"/>
      <c r="H290" s="16"/>
      <c r="I290" s="17" t="str">
        <f t="shared" si="13"/>
        <v/>
      </c>
      <c r="J290" s="17"/>
    </row>
    <row r="291" spans="2:10" x14ac:dyDescent="0.2">
      <c r="B291" s="10">
        <f t="shared" si="12"/>
        <v>583</v>
      </c>
      <c r="C291" s="124"/>
      <c r="D291" s="16"/>
      <c r="E291" s="127"/>
      <c r="F291" s="16"/>
      <c r="G291" s="130"/>
      <c r="H291" s="16"/>
      <c r="I291" s="17" t="str">
        <f t="shared" si="13"/>
        <v/>
      </c>
      <c r="J291" s="17"/>
    </row>
    <row r="292" spans="2:10" x14ac:dyDescent="0.2">
      <c r="B292" s="10">
        <f t="shared" si="12"/>
        <v>584</v>
      </c>
      <c r="C292" s="124"/>
      <c r="D292" s="16"/>
      <c r="E292" s="127"/>
      <c r="F292" s="16"/>
      <c r="G292" s="130"/>
      <c r="H292" s="16"/>
      <c r="I292" s="17" t="str">
        <f t="shared" si="13"/>
        <v/>
      </c>
      <c r="J292" s="17"/>
    </row>
    <row r="293" spans="2:10" x14ac:dyDescent="0.2">
      <c r="B293" s="10">
        <f t="shared" si="12"/>
        <v>585</v>
      </c>
      <c r="C293" s="124"/>
      <c r="D293" s="16"/>
      <c r="E293" s="127"/>
      <c r="F293" s="16"/>
      <c r="G293" s="130"/>
      <c r="H293" s="16"/>
      <c r="I293" s="17" t="str">
        <f t="shared" si="13"/>
        <v/>
      </c>
      <c r="J293" s="17"/>
    </row>
    <row r="294" spans="2:10" x14ac:dyDescent="0.2">
      <c r="B294" s="10">
        <f t="shared" si="12"/>
        <v>586</v>
      </c>
      <c r="C294" s="124"/>
      <c r="D294" s="16"/>
      <c r="E294" s="127"/>
      <c r="F294" s="16"/>
      <c r="G294" s="130"/>
      <c r="H294" s="16"/>
      <c r="I294" s="17" t="str">
        <f t="shared" si="13"/>
        <v/>
      </c>
      <c r="J294" s="17"/>
    </row>
    <row r="295" spans="2:10" x14ac:dyDescent="0.2">
      <c r="B295" s="10">
        <f t="shared" si="12"/>
        <v>587</v>
      </c>
      <c r="C295" s="124"/>
      <c r="D295" s="16"/>
      <c r="E295" s="127"/>
      <c r="F295" s="16"/>
      <c r="G295" s="130"/>
      <c r="H295" s="16"/>
      <c r="I295" s="17" t="str">
        <f t="shared" si="13"/>
        <v/>
      </c>
      <c r="J295" s="17"/>
    </row>
    <row r="296" spans="2:10" x14ac:dyDescent="0.2">
      <c r="B296" s="10">
        <f t="shared" si="12"/>
        <v>588</v>
      </c>
      <c r="C296" s="124"/>
      <c r="D296" s="16"/>
      <c r="E296" s="127"/>
      <c r="F296" s="16"/>
      <c r="G296" s="130"/>
      <c r="H296" s="16"/>
      <c r="I296" s="17" t="str">
        <f t="shared" si="13"/>
        <v/>
      </c>
      <c r="J296" s="17"/>
    </row>
    <row r="297" spans="2:10" x14ac:dyDescent="0.2">
      <c r="B297" s="10">
        <f t="shared" si="12"/>
        <v>589</v>
      </c>
      <c r="C297" s="124"/>
      <c r="D297" s="16"/>
      <c r="E297" s="127"/>
      <c r="F297" s="16"/>
      <c r="G297" s="130"/>
      <c r="H297" s="16"/>
      <c r="I297" s="17" t="str">
        <f t="shared" si="13"/>
        <v/>
      </c>
      <c r="J297" s="17"/>
    </row>
    <row r="298" spans="2:10" x14ac:dyDescent="0.2">
      <c r="B298" s="10">
        <f t="shared" si="12"/>
        <v>590</v>
      </c>
      <c r="C298" s="124"/>
      <c r="D298" s="16"/>
      <c r="E298" s="127"/>
      <c r="F298" s="16"/>
      <c r="G298" s="130"/>
      <c r="H298" s="16"/>
      <c r="I298" s="17" t="str">
        <f t="shared" si="13"/>
        <v/>
      </c>
      <c r="J298" s="17"/>
    </row>
    <row r="299" spans="2:10" x14ac:dyDescent="0.2">
      <c r="B299" s="10">
        <f t="shared" si="12"/>
        <v>591</v>
      </c>
      <c r="C299" s="124"/>
      <c r="D299" s="16"/>
      <c r="E299" s="127"/>
      <c r="F299" s="16"/>
      <c r="G299" s="130"/>
      <c r="H299" s="16"/>
      <c r="I299" s="17" t="str">
        <f t="shared" si="13"/>
        <v/>
      </c>
      <c r="J299" s="17"/>
    </row>
    <row r="300" spans="2:10" x14ac:dyDescent="0.2">
      <c r="B300" s="10">
        <f t="shared" si="12"/>
        <v>592</v>
      </c>
      <c r="C300" s="124"/>
      <c r="D300" s="16"/>
      <c r="E300" s="127"/>
      <c r="F300" s="16"/>
      <c r="G300" s="130"/>
      <c r="H300" s="16"/>
      <c r="I300" s="17" t="str">
        <f t="shared" si="13"/>
        <v/>
      </c>
      <c r="J300" s="17"/>
    </row>
    <row r="301" spans="2:10" x14ac:dyDescent="0.2">
      <c r="B301" s="10">
        <f t="shared" si="12"/>
        <v>593</v>
      </c>
      <c r="C301" s="124"/>
      <c r="D301" s="16"/>
      <c r="E301" s="127"/>
      <c r="F301" s="16"/>
      <c r="G301" s="130"/>
      <c r="H301" s="16"/>
      <c r="I301" s="17" t="str">
        <f t="shared" si="13"/>
        <v/>
      </c>
      <c r="J301" s="17"/>
    </row>
    <row r="302" spans="2:10" x14ac:dyDescent="0.2">
      <c r="B302" s="10">
        <f t="shared" si="12"/>
        <v>594</v>
      </c>
      <c r="C302" s="124"/>
      <c r="D302" s="16"/>
      <c r="E302" s="127"/>
      <c r="F302" s="16"/>
      <c r="G302" s="130"/>
      <c r="H302" s="16"/>
      <c r="I302" s="17" t="str">
        <f t="shared" si="13"/>
        <v/>
      </c>
      <c r="J302" s="17"/>
    </row>
    <row r="303" spans="2:10" x14ac:dyDescent="0.2">
      <c r="B303" s="10">
        <f t="shared" si="12"/>
        <v>595</v>
      </c>
      <c r="C303" s="124"/>
      <c r="D303" s="16"/>
      <c r="E303" s="127"/>
      <c r="F303" s="16"/>
      <c r="G303" s="130"/>
      <c r="H303" s="16"/>
      <c r="I303" s="17" t="str">
        <f t="shared" si="13"/>
        <v/>
      </c>
      <c r="J303" s="17"/>
    </row>
    <row r="304" spans="2:10" x14ac:dyDescent="0.2">
      <c r="B304" s="10">
        <f t="shared" si="12"/>
        <v>596</v>
      </c>
      <c r="C304" s="124"/>
      <c r="D304" s="16"/>
      <c r="E304" s="127"/>
      <c r="F304" s="16"/>
      <c r="G304" s="130"/>
      <c r="H304" s="16"/>
      <c r="I304" s="17" t="str">
        <f t="shared" si="13"/>
        <v/>
      </c>
      <c r="J304" s="17"/>
    </row>
    <row r="305" spans="2:10" x14ac:dyDescent="0.2">
      <c r="B305" s="10">
        <f t="shared" si="12"/>
        <v>597</v>
      </c>
      <c r="C305" s="124"/>
      <c r="D305" s="16"/>
      <c r="E305" s="127"/>
      <c r="F305" s="16"/>
      <c r="G305" s="130"/>
      <c r="H305" s="16"/>
      <c r="I305" s="17" t="str">
        <f t="shared" si="13"/>
        <v/>
      </c>
      <c r="J305" s="17"/>
    </row>
    <row r="306" spans="2:10" x14ac:dyDescent="0.2">
      <c r="B306" s="10">
        <f t="shared" si="12"/>
        <v>598</v>
      </c>
      <c r="C306" s="124"/>
      <c r="D306" s="16"/>
      <c r="E306" s="127"/>
      <c r="F306" s="16"/>
      <c r="G306" s="130"/>
      <c r="H306" s="16"/>
      <c r="I306" s="17" t="str">
        <f t="shared" si="13"/>
        <v/>
      </c>
      <c r="J306" s="17"/>
    </row>
    <row r="307" spans="2:10" x14ac:dyDescent="0.2">
      <c r="B307" s="10">
        <f t="shared" si="12"/>
        <v>599</v>
      </c>
      <c r="C307" s="124"/>
      <c r="D307" s="16"/>
      <c r="E307" s="127"/>
      <c r="F307" s="16"/>
      <c r="G307" s="130"/>
      <c r="H307" s="16"/>
      <c r="I307" s="17" t="str">
        <f t="shared" si="13"/>
        <v/>
      </c>
      <c r="J307" s="17"/>
    </row>
    <row r="308" spans="2:10" x14ac:dyDescent="0.2">
      <c r="B308" s="10">
        <f t="shared" si="12"/>
        <v>600</v>
      </c>
      <c r="C308" s="124"/>
      <c r="D308" s="16"/>
      <c r="E308" s="127"/>
      <c r="F308" s="16"/>
      <c r="G308" s="130"/>
      <c r="H308" s="16"/>
      <c r="I308" s="17" t="str">
        <f t="shared" si="13"/>
        <v/>
      </c>
      <c r="J308" s="17"/>
    </row>
    <row r="309" spans="2:10" x14ac:dyDescent="0.2">
      <c r="B309" s="10">
        <f t="shared" si="12"/>
        <v>601</v>
      </c>
      <c r="C309" s="124"/>
      <c r="D309" s="16"/>
      <c r="E309" s="127"/>
      <c r="F309" s="16"/>
      <c r="G309" s="130"/>
      <c r="H309" s="16"/>
      <c r="I309" s="17" t="str">
        <f t="shared" si="13"/>
        <v/>
      </c>
      <c r="J309" s="17"/>
    </row>
    <row r="310" spans="2:10" x14ac:dyDescent="0.2">
      <c r="B310" s="10">
        <f t="shared" si="12"/>
        <v>602</v>
      </c>
      <c r="C310" s="124"/>
      <c r="D310" s="16"/>
      <c r="E310" s="127"/>
      <c r="F310" s="16"/>
      <c r="G310" s="130"/>
      <c r="H310" s="16"/>
      <c r="I310" s="17" t="str">
        <f t="shared" si="13"/>
        <v/>
      </c>
      <c r="J310" s="17"/>
    </row>
    <row r="311" spans="2:10" x14ac:dyDescent="0.2">
      <c r="B311" s="10">
        <f t="shared" si="12"/>
        <v>603</v>
      </c>
      <c r="C311" s="124"/>
      <c r="D311" s="16"/>
      <c r="E311" s="127"/>
      <c r="F311" s="16"/>
      <c r="G311" s="130"/>
      <c r="H311" s="16"/>
      <c r="I311" s="17" t="str">
        <f t="shared" si="13"/>
        <v/>
      </c>
      <c r="J311" s="17"/>
    </row>
    <row r="312" spans="2:10" x14ac:dyDescent="0.2">
      <c r="B312" s="10">
        <f t="shared" ref="B312:B367" si="14">B311+1</f>
        <v>604</v>
      </c>
      <c r="C312" s="124"/>
      <c r="D312" s="16"/>
      <c r="E312" s="127"/>
      <c r="F312" s="16"/>
      <c r="G312" s="130"/>
      <c r="H312" s="16"/>
      <c r="I312" s="17" t="str">
        <f t="shared" si="13"/>
        <v/>
      </c>
      <c r="J312" s="17"/>
    </row>
    <row r="313" spans="2:10" x14ac:dyDescent="0.2">
      <c r="B313" s="10">
        <f t="shared" si="14"/>
        <v>605</v>
      </c>
      <c r="C313" s="124"/>
      <c r="D313" s="16"/>
      <c r="E313" s="127"/>
      <c r="F313" s="16"/>
      <c r="G313" s="130"/>
      <c r="H313" s="16"/>
      <c r="I313" s="17" t="str">
        <f t="shared" si="13"/>
        <v/>
      </c>
      <c r="J313" s="17"/>
    </row>
    <row r="314" spans="2:10" x14ac:dyDescent="0.2">
      <c r="B314" s="10">
        <f t="shared" si="14"/>
        <v>606</v>
      </c>
      <c r="C314" s="124"/>
      <c r="D314" s="16"/>
      <c r="E314" s="127"/>
      <c r="F314" s="16"/>
      <c r="G314" s="130"/>
      <c r="H314" s="16"/>
      <c r="I314" s="17" t="str">
        <f t="shared" si="13"/>
        <v/>
      </c>
      <c r="J314" s="17"/>
    </row>
    <row r="315" spans="2:10" x14ac:dyDescent="0.2">
      <c r="B315" s="10">
        <f t="shared" si="14"/>
        <v>607</v>
      </c>
      <c r="C315" s="124"/>
      <c r="D315" s="16"/>
      <c r="E315" s="127"/>
      <c r="F315" s="16"/>
      <c r="G315" s="130"/>
      <c r="H315" s="16"/>
      <c r="I315" s="17" t="str">
        <f t="shared" si="13"/>
        <v/>
      </c>
      <c r="J315" s="17"/>
    </row>
    <row r="316" spans="2:10" x14ac:dyDescent="0.2">
      <c r="B316" s="47">
        <f t="shared" si="14"/>
        <v>608</v>
      </c>
      <c r="C316" s="124"/>
      <c r="D316" s="43"/>
      <c r="E316" s="127"/>
      <c r="F316" s="43"/>
      <c r="G316" s="130"/>
      <c r="H316" s="43"/>
      <c r="I316" s="45" t="str">
        <f t="shared" si="13"/>
        <v/>
      </c>
      <c r="J316" s="45"/>
    </row>
    <row r="317" spans="2:10" ht="12" thickBot="1" x14ac:dyDescent="0.25">
      <c r="B317" s="11">
        <f t="shared" si="14"/>
        <v>609</v>
      </c>
      <c r="C317" s="125"/>
      <c r="D317" s="14" t="e">
        <f>AVERAGE(C287:C317)</f>
        <v>#DIV/0!</v>
      </c>
      <c r="E317" s="128"/>
      <c r="F317" s="14" t="e">
        <f>AVERAGE(E287:E317)</f>
        <v>#DIV/0!</v>
      </c>
      <c r="G317" s="131"/>
      <c r="H317" s="14" t="e">
        <f>AVERAGE(G287:G317)</f>
        <v>#DIV/0!</v>
      </c>
      <c r="I317" s="18" t="str">
        <f t="shared" si="13"/>
        <v/>
      </c>
      <c r="J317" s="18" t="e">
        <f>AVERAGE(I287:I317)</f>
        <v>#DIV/0!</v>
      </c>
    </row>
    <row r="318" spans="2:10" x14ac:dyDescent="0.2">
      <c r="B318" s="12">
        <f t="shared" si="14"/>
        <v>610</v>
      </c>
      <c r="C318" s="135"/>
      <c r="D318" s="15"/>
      <c r="E318" s="138"/>
      <c r="F318" s="15"/>
      <c r="G318" s="141"/>
      <c r="H318" s="15"/>
      <c r="I318" s="19" t="str">
        <f t="shared" si="13"/>
        <v/>
      </c>
      <c r="J318" s="19"/>
    </row>
    <row r="319" spans="2:10" x14ac:dyDescent="0.2">
      <c r="B319" s="10">
        <f t="shared" si="14"/>
        <v>611</v>
      </c>
      <c r="C319" s="133"/>
      <c r="D319" s="16"/>
      <c r="E319" s="136"/>
      <c r="F319" s="16"/>
      <c r="G319" s="139"/>
      <c r="H319" s="16"/>
      <c r="I319" s="17" t="str">
        <f t="shared" si="13"/>
        <v/>
      </c>
      <c r="J319" s="17"/>
    </row>
    <row r="320" spans="2:10" x14ac:dyDescent="0.2">
      <c r="B320" s="10">
        <f t="shared" si="14"/>
        <v>612</v>
      </c>
      <c r="C320" s="133"/>
      <c r="D320" s="16"/>
      <c r="E320" s="136"/>
      <c r="F320" s="16"/>
      <c r="G320" s="139"/>
      <c r="H320" s="16"/>
      <c r="I320" s="17" t="str">
        <f t="shared" si="13"/>
        <v/>
      </c>
      <c r="J320" s="17"/>
    </row>
    <row r="321" spans="2:10" x14ac:dyDescent="0.2">
      <c r="B321" s="10">
        <f t="shared" si="14"/>
        <v>613</v>
      </c>
      <c r="C321" s="133"/>
      <c r="D321" s="16"/>
      <c r="E321" s="136"/>
      <c r="F321" s="16"/>
      <c r="G321" s="139"/>
      <c r="H321" s="16"/>
      <c r="I321" s="17" t="str">
        <f t="shared" si="13"/>
        <v/>
      </c>
      <c r="J321" s="17"/>
    </row>
    <row r="322" spans="2:10" x14ac:dyDescent="0.2">
      <c r="B322" s="10">
        <f t="shared" si="14"/>
        <v>614</v>
      </c>
      <c r="C322" s="133"/>
      <c r="D322" s="16"/>
      <c r="E322" s="136"/>
      <c r="F322" s="16"/>
      <c r="G322" s="139"/>
      <c r="H322" s="16"/>
      <c r="I322" s="17" t="str">
        <f t="shared" si="13"/>
        <v/>
      </c>
      <c r="J322" s="17"/>
    </row>
    <row r="323" spans="2:10" x14ac:dyDescent="0.2">
      <c r="B323" s="10">
        <f t="shared" si="14"/>
        <v>615</v>
      </c>
      <c r="C323" s="133"/>
      <c r="D323" s="16"/>
      <c r="E323" s="136"/>
      <c r="F323" s="16"/>
      <c r="G323" s="139"/>
      <c r="H323" s="16"/>
      <c r="I323" s="17" t="str">
        <f t="shared" si="13"/>
        <v/>
      </c>
      <c r="J323" s="17"/>
    </row>
    <row r="324" spans="2:10" x14ac:dyDescent="0.2">
      <c r="B324" s="10">
        <f t="shared" si="14"/>
        <v>616</v>
      </c>
      <c r="C324" s="133"/>
      <c r="D324" s="16"/>
      <c r="E324" s="136"/>
      <c r="F324" s="16"/>
      <c r="G324" s="139"/>
      <c r="H324" s="16"/>
      <c r="I324" s="17" t="str">
        <f t="shared" si="13"/>
        <v/>
      </c>
      <c r="J324" s="17"/>
    </row>
    <row r="325" spans="2:10" x14ac:dyDescent="0.2">
      <c r="B325" s="10">
        <f t="shared" si="14"/>
        <v>617</v>
      </c>
      <c r="C325" s="133"/>
      <c r="D325" s="16"/>
      <c r="E325" s="136"/>
      <c r="F325" s="16"/>
      <c r="G325" s="139"/>
      <c r="H325" s="16"/>
      <c r="I325" s="17" t="str">
        <f t="shared" si="13"/>
        <v/>
      </c>
      <c r="J325" s="17"/>
    </row>
    <row r="326" spans="2:10" x14ac:dyDescent="0.2">
      <c r="B326" s="10">
        <f t="shared" si="14"/>
        <v>618</v>
      </c>
      <c r="C326" s="133"/>
      <c r="D326" s="16"/>
      <c r="E326" s="136"/>
      <c r="F326" s="16"/>
      <c r="G326" s="139"/>
      <c r="H326" s="16"/>
      <c r="I326" s="17" t="str">
        <f t="shared" si="13"/>
        <v/>
      </c>
      <c r="J326" s="17"/>
    </row>
    <row r="327" spans="2:10" x14ac:dyDescent="0.2">
      <c r="B327" s="10">
        <f t="shared" si="14"/>
        <v>619</v>
      </c>
      <c r="C327" s="133"/>
      <c r="D327" s="16"/>
      <c r="E327" s="136"/>
      <c r="F327" s="16"/>
      <c r="G327" s="139"/>
      <c r="H327" s="16"/>
      <c r="I327" s="17" t="str">
        <f t="shared" si="13"/>
        <v/>
      </c>
      <c r="J327" s="17"/>
    </row>
    <row r="328" spans="2:10" x14ac:dyDescent="0.2">
      <c r="B328" s="10">
        <f t="shared" si="14"/>
        <v>620</v>
      </c>
      <c r="C328" s="133"/>
      <c r="D328" s="16"/>
      <c r="E328" s="136"/>
      <c r="F328" s="16"/>
      <c r="G328" s="139"/>
      <c r="H328" s="16"/>
      <c r="I328" s="17" t="str">
        <f t="shared" si="13"/>
        <v/>
      </c>
      <c r="J328" s="17"/>
    </row>
    <row r="329" spans="2:10" x14ac:dyDescent="0.2">
      <c r="B329" s="10">
        <f t="shared" si="14"/>
        <v>621</v>
      </c>
      <c r="C329" s="133"/>
      <c r="D329" s="16"/>
      <c r="E329" s="136"/>
      <c r="F329" s="16"/>
      <c r="G329" s="139"/>
      <c r="H329" s="16"/>
      <c r="I329" s="17" t="str">
        <f t="shared" si="13"/>
        <v/>
      </c>
      <c r="J329" s="17"/>
    </row>
    <row r="330" spans="2:10" x14ac:dyDescent="0.2">
      <c r="B330" s="10">
        <f t="shared" si="14"/>
        <v>622</v>
      </c>
      <c r="C330" s="133"/>
      <c r="D330" s="16"/>
      <c r="E330" s="136"/>
      <c r="F330" s="16"/>
      <c r="G330" s="139"/>
      <c r="H330" s="16"/>
      <c r="I330" s="17" t="str">
        <f t="shared" si="13"/>
        <v/>
      </c>
      <c r="J330" s="17"/>
    </row>
    <row r="331" spans="2:10" x14ac:dyDescent="0.2">
      <c r="B331" s="10">
        <f t="shared" si="14"/>
        <v>623</v>
      </c>
      <c r="C331" s="133"/>
      <c r="D331" s="16"/>
      <c r="E331" s="136"/>
      <c r="F331" s="16"/>
      <c r="G331" s="139"/>
      <c r="H331" s="16"/>
      <c r="I331" s="17" t="str">
        <f t="shared" si="13"/>
        <v/>
      </c>
      <c r="J331" s="17"/>
    </row>
    <row r="332" spans="2:10" x14ac:dyDescent="0.2">
      <c r="B332" s="10">
        <f t="shared" si="14"/>
        <v>624</v>
      </c>
      <c r="C332" s="133"/>
      <c r="D332" s="16"/>
      <c r="E332" s="136"/>
      <c r="F332" s="16"/>
      <c r="G332" s="139"/>
      <c r="H332" s="16"/>
      <c r="I332" s="17" t="str">
        <f t="shared" si="13"/>
        <v/>
      </c>
      <c r="J332" s="17"/>
    </row>
    <row r="333" spans="2:10" x14ac:dyDescent="0.2">
      <c r="B333" s="10">
        <f t="shared" si="14"/>
        <v>625</v>
      </c>
      <c r="C333" s="133"/>
      <c r="D333" s="16"/>
      <c r="E333" s="136"/>
      <c r="F333" s="16"/>
      <c r="G333" s="139"/>
      <c r="H333" s="16"/>
      <c r="I333" s="17" t="str">
        <f t="shared" ref="I333:I378" si="15">IF(($I$9*E333+4.57*G333)*C333*8.34&gt;0,($I$9*E333+4.57*G333)*C333*8.34,"")</f>
        <v/>
      </c>
      <c r="J333" s="17"/>
    </row>
    <row r="334" spans="2:10" x14ac:dyDescent="0.2">
      <c r="B334" s="10">
        <f t="shared" si="14"/>
        <v>626</v>
      </c>
      <c r="C334" s="133"/>
      <c r="D334" s="16"/>
      <c r="E334" s="136"/>
      <c r="F334" s="16"/>
      <c r="G334" s="139"/>
      <c r="H334" s="16"/>
      <c r="I334" s="17" t="str">
        <f t="shared" si="15"/>
        <v/>
      </c>
      <c r="J334" s="17"/>
    </row>
    <row r="335" spans="2:10" x14ac:dyDescent="0.2">
      <c r="B335" s="10">
        <f t="shared" si="14"/>
        <v>627</v>
      </c>
      <c r="C335" s="133"/>
      <c r="D335" s="16"/>
      <c r="E335" s="136"/>
      <c r="F335" s="16"/>
      <c r="G335" s="139"/>
      <c r="H335" s="16"/>
      <c r="I335" s="17" t="str">
        <f t="shared" si="15"/>
        <v/>
      </c>
      <c r="J335" s="17"/>
    </row>
    <row r="336" spans="2:10" x14ac:dyDescent="0.2">
      <c r="B336" s="10">
        <f t="shared" si="14"/>
        <v>628</v>
      </c>
      <c r="C336" s="133"/>
      <c r="D336" s="16"/>
      <c r="E336" s="136"/>
      <c r="F336" s="16"/>
      <c r="G336" s="139"/>
      <c r="H336" s="16"/>
      <c r="I336" s="17" t="str">
        <f t="shared" si="15"/>
        <v/>
      </c>
      <c r="J336" s="17"/>
    </row>
    <row r="337" spans="2:10" x14ac:dyDescent="0.2">
      <c r="B337" s="10">
        <f t="shared" si="14"/>
        <v>629</v>
      </c>
      <c r="C337" s="133"/>
      <c r="D337" s="16"/>
      <c r="E337" s="136"/>
      <c r="F337" s="16"/>
      <c r="G337" s="139"/>
      <c r="H337" s="16"/>
      <c r="I337" s="17" t="str">
        <f t="shared" si="15"/>
        <v/>
      </c>
      <c r="J337" s="17"/>
    </row>
    <row r="338" spans="2:10" x14ac:dyDescent="0.2">
      <c r="B338" s="10">
        <f t="shared" si="14"/>
        <v>630</v>
      </c>
      <c r="C338" s="133"/>
      <c r="D338" s="16"/>
      <c r="E338" s="136"/>
      <c r="F338" s="16"/>
      <c r="G338" s="139"/>
      <c r="H338" s="16"/>
      <c r="I338" s="17" t="str">
        <f t="shared" si="15"/>
        <v/>
      </c>
      <c r="J338" s="17"/>
    </row>
    <row r="339" spans="2:10" x14ac:dyDescent="0.2">
      <c r="B339" s="10">
        <f t="shared" si="14"/>
        <v>631</v>
      </c>
      <c r="C339" s="133"/>
      <c r="D339" s="16"/>
      <c r="E339" s="136"/>
      <c r="F339" s="16"/>
      <c r="G339" s="139"/>
      <c r="H339" s="16"/>
      <c r="I339" s="17" t="str">
        <f t="shared" si="15"/>
        <v/>
      </c>
      <c r="J339" s="17"/>
    </row>
    <row r="340" spans="2:10" x14ac:dyDescent="0.2">
      <c r="B340" s="10">
        <f t="shared" si="14"/>
        <v>632</v>
      </c>
      <c r="C340" s="133"/>
      <c r="D340" s="16"/>
      <c r="E340" s="136"/>
      <c r="F340" s="16"/>
      <c r="G340" s="139"/>
      <c r="H340" s="16"/>
      <c r="I340" s="17" t="str">
        <f t="shared" si="15"/>
        <v/>
      </c>
      <c r="J340" s="17"/>
    </row>
    <row r="341" spans="2:10" x14ac:dyDescent="0.2">
      <c r="B341" s="10">
        <f t="shared" si="14"/>
        <v>633</v>
      </c>
      <c r="C341" s="133"/>
      <c r="D341" s="16"/>
      <c r="E341" s="136"/>
      <c r="F341" s="16"/>
      <c r="G341" s="139"/>
      <c r="H341" s="16"/>
      <c r="I341" s="17" t="str">
        <f t="shared" si="15"/>
        <v/>
      </c>
      <c r="J341" s="17"/>
    </row>
    <row r="342" spans="2:10" x14ac:dyDescent="0.2">
      <c r="B342" s="10">
        <f t="shared" si="14"/>
        <v>634</v>
      </c>
      <c r="C342" s="133"/>
      <c r="D342" s="16"/>
      <c r="E342" s="136"/>
      <c r="F342" s="16"/>
      <c r="G342" s="139"/>
      <c r="H342" s="16"/>
      <c r="I342" s="17" t="str">
        <f t="shared" si="15"/>
        <v/>
      </c>
      <c r="J342" s="17"/>
    </row>
    <row r="343" spans="2:10" x14ac:dyDescent="0.2">
      <c r="B343" s="10">
        <f t="shared" si="14"/>
        <v>635</v>
      </c>
      <c r="C343" s="133"/>
      <c r="D343" s="16"/>
      <c r="E343" s="136"/>
      <c r="F343" s="16"/>
      <c r="G343" s="139"/>
      <c r="H343" s="16"/>
      <c r="I343" s="17" t="str">
        <f t="shared" si="15"/>
        <v/>
      </c>
      <c r="J343" s="17"/>
    </row>
    <row r="344" spans="2:10" x14ac:dyDescent="0.2">
      <c r="B344" s="10">
        <f t="shared" si="14"/>
        <v>636</v>
      </c>
      <c r="C344" s="133"/>
      <c r="D344" s="16"/>
      <c r="E344" s="136"/>
      <c r="F344" s="16"/>
      <c r="G344" s="139"/>
      <c r="H344" s="16"/>
      <c r="I344" s="17" t="str">
        <f t="shared" si="15"/>
        <v/>
      </c>
      <c r="J344" s="17"/>
    </row>
    <row r="345" spans="2:10" x14ac:dyDescent="0.2">
      <c r="B345" s="10">
        <f t="shared" si="14"/>
        <v>637</v>
      </c>
      <c r="C345" s="133"/>
      <c r="D345" s="16"/>
      <c r="E345" s="136"/>
      <c r="F345" s="16"/>
      <c r="G345" s="139"/>
      <c r="H345" s="16"/>
      <c r="I345" s="17" t="str">
        <f t="shared" si="15"/>
        <v/>
      </c>
      <c r="J345" s="17"/>
    </row>
    <row r="346" spans="2:10" x14ac:dyDescent="0.2">
      <c r="B346" s="47">
        <f t="shared" si="14"/>
        <v>638</v>
      </c>
      <c r="C346" s="133"/>
      <c r="D346" s="43"/>
      <c r="E346" s="136"/>
      <c r="F346" s="43"/>
      <c r="G346" s="139"/>
      <c r="H346" s="43"/>
      <c r="I346" s="45" t="str">
        <f t="shared" si="15"/>
        <v/>
      </c>
      <c r="J346" s="45"/>
    </row>
    <row r="347" spans="2:10" ht="12" thickBot="1" x14ac:dyDescent="0.25">
      <c r="B347" s="11">
        <f t="shared" si="14"/>
        <v>639</v>
      </c>
      <c r="C347" s="134"/>
      <c r="D347" s="14" t="e">
        <f>AVERAGE(C318:C347)</f>
        <v>#DIV/0!</v>
      </c>
      <c r="E347" s="137"/>
      <c r="F347" s="14" t="e">
        <f>AVERAGE(E318:E347)</f>
        <v>#DIV/0!</v>
      </c>
      <c r="G347" s="140"/>
      <c r="H347" s="14" t="e">
        <f>AVERAGE(G318:G347)</f>
        <v>#DIV/0!</v>
      </c>
      <c r="I347" s="18" t="str">
        <f t="shared" si="15"/>
        <v/>
      </c>
      <c r="J347" s="18" t="e">
        <f>AVERAGE(I318:I347)</f>
        <v>#DIV/0!</v>
      </c>
    </row>
    <row r="348" spans="2:10" x14ac:dyDescent="0.2">
      <c r="B348" s="12">
        <f t="shared" si="14"/>
        <v>640</v>
      </c>
      <c r="C348" s="144"/>
      <c r="D348" s="15"/>
      <c r="E348" s="147"/>
      <c r="F348" s="15"/>
      <c r="G348" s="155"/>
      <c r="H348" s="15"/>
      <c r="I348" s="19" t="str">
        <f t="shared" si="15"/>
        <v/>
      </c>
      <c r="J348" s="19"/>
    </row>
    <row r="349" spans="2:10" x14ac:dyDescent="0.2">
      <c r="B349" s="10">
        <f t="shared" si="14"/>
        <v>641</v>
      </c>
      <c r="C349" s="142"/>
      <c r="D349" s="16"/>
      <c r="E349" s="145"/>
      <c r="F349" s="16"/>
      <c r="G349" s="152"/>
      <c r="H349" s="16"/>
      <c r="I349" s="17" t="str">
        <f t="shared" si="15"/>
        <v/>
      </c>
      <c r="J349" s="17"/>
    </row>
    <row r="350" spans="2:10" x14ac:dyDescent="0.2">
      <c r="B350" s="10">
        <f t="shared" si="14"/>
        <v>642</v>
      </c>
      <c r="C350" s="142"/>
      <c r="D350" s="16"/>
      <c r="E350" s="145"/>
      <c r="F350" s="16"/>
      <c r="G350" s="152"/>
      <c r="H350" s="16"/>
      <c r="I350" s="17" t="str">
        <f t="shared" si="15"/>
        <v/>
      </c>
      <c r="J350" s="17"/>
    </row>
    <row r="351" spans="2:10" x14ac:dyDescent="0.2">
      <c r="B351" s="10">
        <f t="shared" si="14"/>
        <v>643</v>
      </c>
      <c r="C351" s="142"/>
      <c r="D351" s="16"/>
      <c r="E351" s="145"/>
      <c r="F351" s="16"/>
      <c r="G351" s="152"/>
      <c r="H351" s="16"/>
      <c r="I351" s="17" t="str">
        <f t="shared" si="15"/>
        <v/>
      </c>
      <c r="J351" s="17"/>
    </row>
    <row r="352" spans="2:10" x14ac:dyDescent="0.2">
      <c r="B352" s="10">
        <f t="shared" si="14"/>
        <v>644</v>
      </c>
      <c r="C352" s="142"/>
      <c r="D352" s="16"/>
      <c r="E352" s="145"/>
      <c r="F352" s="16"/>
      <c r="G352" s="152"/>
      <c r="H352" s="16"/>
      <c r="I352" s="17" t="str">
        <f t="shared" si="15"/>
        <v/>
      </c>
      <c r="J352" s="17"/>
    </row>
    <row r="353" spans="2:10" x14ac:dyDescent="0.2">
      <c r="B353" s="10">
        <f t="shared" si="14"/>
        <v>645</v>
      </c>
      <c r="C353" s="142"/>
      <c r="D353" s="16"/>
      <c r="E353" s="145"/>
      <c r="F353" s="16"/>
      <c r="G353" s="152"/>
      <c r="H353" s="16"/>
      <c r="I353" s="17" t="str">
        <f t="shared" si="15"/>
        <v/>
      </c>
      <c r="J353" s="17"/>
    </row>
    <row r="354" spans="2:10" x14ac:dyDescent="0.2">
      <c r="B354" s="10">
        <f t="shared" si="14"/>
        <v>646</v>
      </c>
      <c r="C354" s="142"/>
      <c r="D354" s="16"/>
      <c r="E354" s="145"/>
      <c r="F354" s="16"/>
      <c r="G354" s="152"/>
      <c r="H354" s="16"/>
      <c r="I354" s="17" t="str">
        <f t="shared" si="15"/>
        <v/>
      </c>
      <c r="J354" s="17"/>
    </row>
    <row r="355" spans="2:10" x14ac:dyDescent="0.2">
      <c r="B355" s="10">
        <f t="shared" si="14"/>
        <v>647</v>
      </c>
      <c r="C355" s="142"/>
      <c r="D355" s="16"/>
      <c r="E355" s="145"/>
      <c r="F355" s="16"/>
      <c r="G355" s="152"/>
      <c r="H355" s="16"/>
      <c r="I355" s="17" t="str">
        <f t="shared" si="15"/>
        <v/>
      </c>
      <c r="J355" s="17"/>
    </row>
    <row r="356" spans="2:10" x14ac:dyDescent="0.2">
      <c r="B356" s="10">
        <f t="shared" si="14"/>
        <v>648</v>
      </c>
      <c r="C356" s="142"/>
      <c r="D356" s="16"/>
      <c r="E356" s="145"/>
      <c r="F356" s="16"/>
      <c r="G356" s="152"/>
      <c r="H356" s="16"/>
      <c r="I356" s="17" t="str">
        <f t="shared" si="15"/>
        <v/>
      </c>
      <c r="J356" s="17"/>
    </row>
    <row r="357" spans="2:10" x14ac:dyDescent="0.2">
      <c r="B357" s="10">
        <f t="shared" si="14"/>
        <v>649</v>
      </c>
      <c r="C357" s="142"/>
      <c r="D357" s="16"/>
      <c r="E357" s="145"/>
      <c r="F357" s="16"/>
      <c r="G357" s="152"/>
      <c r="H357" s="16"/>
      <c r="I357" s="17" t="str">
        <f t="shared" si="15"/>
        <v/>
      </c>
      <c r="J357" s="17"/>
    </row>
    <row r="358" spans="2:10" x14ac:dyDescent="0.2">
      <c r="B358" s="10">
        <f t="shared" si="14"/>
        <v>650</v>
      </c>
      <c r="C358" s="142"/>
      <c r="D358" s="16"/>
      <c r="E358" s="145"/>
      <c r="F358" s="16"/>
      <c r="G358" s="152"/>
      <c r="H358" s="16"/>
      <c r="I358" s="17" t="str">
        <f t="shared" si="15"/>
        <v/>
      </c>
      <c r="J358" s="17"/>
    </row>
    <row r="359" spans="2:10" x14ac:dyDescent="0.2">
      <c r="B359" s="10">
        <f t="shared" si="14"/>
        <v>651</v>
      </c>
      <c r="C359" s="142"/>
      <c r="D359" s="16"/>
      <c r="E359" s="145"/>
      <c r="F359" s="16"/>
      <c r="G359" s="152"/>
      <c r="H359" s="16"/>
      <c r="I359" s="17" t="str">
        <f t="shared" si="15"/>
        <v/>
      </c>
      <c r="J359" s="17"/>
    </row>
    <row r="360" spans="2:10" x14ac:dyDescent="0.2">
      <c r="B360" s="10">
        <f t="shared" si="14"/>
        <v>652</v>
      </c>
      <c r="C360" s="142"/>
      <c r="D360" s="16"/>
      <c r="E360" s="145"/>
      <c r="F360" s="16"/>
      <c r="G360" s="152"/>
      <c r="H360" s="16"/>
      <c r="I360" s="17" t="str">
        <f t="shared" si="15"/>
        <v/>
      </c>
      <c r="J360" s="17"/>
    </row>
    <row r="361" spans="2:10" x14ac:dyDescent="0.2">
      <c r="B361" s="10">
        <f t="shared" si="14"/>
        <v>653</v>
      </c>
      <c r="C361" s="142"/>
      <c r="D361" s="16"/>
      <c r="E361" s="145"/>
      <c r="F361" s="16"/>
      <c r="G361" s="152"/>
      <c r="H361" s="16"/>
      <c r="I361" s="17" t="str">
        <f t="shared" si="15"/>
        <v/>
      </c>
      <c r="J361" s="17"/>
    </row>
    <row r="362" spans="2:10" x14ac:dyDescent="0.2">
      <c r="B362" s="10">
        <f t="shared" si="14"/>
        <v>654</v>
      </c>
      <c r="C362" s="142"/>
      <c r="D362" s="16"/>
      <c r="E362" s="145"/>
      <c r="F362" s="16"/>
      <c r="G362" s="152"/>
      <c r="H362" s="16"/>
      <c r="I362" s="17" t="str">
        <f t="shared" si="15"/>
        <v/>
      </c>
      <c r="J362" s="17"/>
    </row>
    <row r="363" spans="2:10" x14ac:dyDescent="0.2">
      <c r="B363" s="10">
        <f t="shared" si="14"/>
        <v>655</v>
      </c>
      <c r="C363" s="142"/>
      <c r="D363" s="16"/>
      <c r="E363" s="145"/>
      <c r="F363" s="16"/>
      <c r="G363" s="152"/>
      <c r="H363" s="16"/>
      <c r="I363" s="17" t="str">
        <f t="shared" si="15"/>
        <v/>
      </c>
      <c r="J363" s="17"/>
    </row>
    <row r="364" spans="2:10" x14ac:dyDescent="0.2">
      <c r="B364" s="10">
        <f t="shared" si="14"/>
        <v>656</v>
      </c>
      <c r="C364" s="142"/>
      <c r="D364" s="16"/>
      <c r="E364" s="145"/>
      <c r="F364" s="16"/>
      <c r="G364" s="152"/>
      <c r="H364" s="16"/>
      <c r="I364" s="17" t="str">
        <f t="shared" si="15"/>
        <v/>
      </c>
      <c r="J364" s="17"/>
    </row>
    <row r="365" spans="2:10" x14ac:dyDescent="0.2">
      <c r="B365" s="10">
        <f t="shared" si="14"/>
        <v>657</v>
      </c>
      <c r="C365" s="142"/>
      <c r="D365" s="16"/>
      <c r="E365" s="145"/>
      <c r="F365" s="16"/>
      <c r="G365" s="152"/>
      <c r="H365" s="16"/>
      <c r="I365" s="17" t="str">
        <f t="shared" si="15"/>
        <v/>
      </c>
      <c r="J365" s="17"/>
    </row>
    <row r="366" spans="2:10" x14ac:dyDescent="0.2">
      <c r="B366" s="10">
        <f t="shared" si="14"/>
        <v>658</v>
      </c>
      <c r="C366" s="142"/>
      <c r="D366" s="16"/>
      <c r="E366" s="145"/>
      <c r="F366" s="16"/>
      <c r="G366" s="152"/>
      <c r="H366" s="16"/>
      <c r="I366" s="17" t="str">
        <f t="shared" si="15"/>
        <v/>
      </c>
      <c r="J366" s="17"/>
    </row>
    <row r="367" spans="2:10" x14ac:dyDescent="0.2">
      <c r="B367" s="10">
        <f t="shared" si="14"/>
        <v>659</v>
      </c>
      <c r="C367" s="142"/>
      <c r="D367" s="16"/>
      <c r="E367" s="145"/>
      <c r="F367" s="16"/>
      <c r="G367" s="152"/>
      <c r="H367" s="16"/>
      <c r="I367" s="17" t="str">
        <f t="shared" si="15"/>
        <v/>
      </c>
      <c r="J367" s="17"/>
    </row>
    <row r="368" spans="2:10" x14ac:dyDescent="0.2">
      <c r="B368" s="10">
        <f>B367+1</f>
        <v>660</v>
      </c>
      <c r="C368" s="142"/>
      <c r="D368" s="16"/>
      <c r="E368" s="145"/>
      <c r="F368" s="16"/>
      <c r="G368" s="152"/>
      <c r="H368" s="16"/>
      <c r="I368" s="17" t="str">
        <f t="shared" si="15"/>
        <v/>
      </c>
      <c r="J368" s="17"/>
    </row>
    <row r="369" spans="2:10" x14ac:dyDescent="0.2">
      <c r="B369" s="10">
        <f t="shared" ref="B369:B378" si="16">B368+1</f>
        <v>661</v>
      </c>
      <c r="C369" s="142"/>
      <c r="D369" s="16"/>
      <c r="E369" s="145"/>
      <c r="F369" s="16"/>
      <c r="G369" s="152"/>
      <c r="H369" s="16"/>
      <c r="I369" s="17" t="str">
        <f t="shared" si="15"/>
        <v/>
      </c>
      <c r="J369" s="17"/>
    </row>
    <row r="370" spans="2:10" x14ac:dyDescent="0.2">
      <c r="B370" s="10">
        <f t="shared" si="16"/>
        <v>662</v>
      </c>
      <c r="C370" s="142"/>
      <c r="D370" s="16"/>
      <c r="E370" s="145"/>
      <c r="F370" s="16"/>
      <c r="G370" s="152"/>
      <c r="H370" s="16"/>
      <c r="I370" s="17" t="str">
        <f t="shared" si="15"/>
        <v/>
      </c>
      <c r="J370" s="17"/>
    </row>
    <row r="371" spans="2:10" x14ac:dyDescent="0.2">
      <c r="B371" s="10">
        <f t="shared" si="16"/>
        <v>663</v>
      </c>
      <c r="C371" s="142"/>
      <c r="D371" s="16"/>
      <c r="E371" s="145"/>
      <c r="F371" s="16"/>
      <c r="G371" s="152"/>
      <c r="H371" s="16"/>
      <c r="I371" s="17" t="str">
        <f t="shared" si="15"/>
        <v/>
      </c>
      <c r="J371" s="17"/>
    </row>
    <row r="372" spans="2:10" x14ac:dyDescent="0.2">
      <c r="B372" s="10">
        <f t="shared" si="16"/>
        <v>664</v>
      </c>
      <c r="C372" s="142"/>
      <c r="D372" s="16"/>
      <c r="E372" s="145"/>
      <c r="F372" s="16"/>
      <c r="G372" s="152"/>
      <c r="H372" s="16"/>
      <c r="I372" s="17" t="str">
        <f t="shared" si="15"/>
        <v/>
      </c>
      <c r="J372" s="17"/>
    </row>
    <row r="373" spans="2:10" x14ac:dyDescent="0.2">
      <c r="B373" s="10">
        <f t="shared" si="16"/>
        <v>665</v>
      </c>
      <c r="C373" s="142"/>
      <c r="D373" s="16"/>
      <c r="E373" s="145"/>
      <c r="F373" s="16"/>
      <c r="G373" s="152"/>
      <c r="H373" s="16"/>
      <c r="I373" s="17" t="str">
        <f t="shared" si="15"/>
        <v/>
      </c>
      <c r="J373" s="17"/>
    </row>
    <row r="374" spans="2:10" x14ac:dyDescent="0.2">
      <c r="B374" s="10">
        <f t="shared" si="16"/>
        <v>666</v>
      </c>
      <c r="C374" s="142"/>
      <c r="D374" s="16"/>
      <c r="E374" s="145"/>
      <c r="F374" s="16"/>
      <c r="G374" s="152"/>
      <c r="H374" s="16"/>
      <c r="I374" s="17" t="str">
        <f t="shared" si="15"/>
        <v/>
      </c>
      <c r="J374" s="17"/>
    </row>
    <row r="375" spans="2:10" x14ac:dyDescent="0.2">
      <c r="B375" s="10">
        <f t="shared" si="16"/>
        <v>667</v>
      </c>
      <c r="C375" s="142"/>
      <c r="D375" s="16"/>
      <c r="E375" s="145"/>
      <c r="F375" s="16"/>
      <c r="G375" s="152"/>
      <c r="H375" s="16"/>
      <c r="I375" s="17" t="str">
        <f t="shared" si="15"/>
        <v/>
      </c>
      <c r="J375" s="17"/>
    </row>
    <row r="376" spans="2:10" x14ac:dyDescent="0.2">
      <c r="B376" s="10">
        <f t="shared" si="16"/>
        <v>668</v>
      </c>
      <c r="C376" s="142"/>
      <c r="D376" s="16"/>
      <c r="E376" s="145"/>
      <c r="F376" s="16"/>
      <c r="G376" s="152"/>
      <c r="H376" s="16"/>
      <c r="I376" s="17" t="str">
        <f t="shared" si="15"/>
        <v/>
      </c>
      <c r="J376" s="17"/>
    </row>
    <row r="377" spans="2:10" x14ac:dyDescent="0.2">
      <c r="B377" s="47">
        <f t="shared" si="16"/>
        <v>669</v>
      </c>
      <c r="C377" s="142"/>
      <c r="D377" s="43"/>
      <c r="E377" s="145"/>
      <c r="F377" s="43"/>
      <c r="G377" s="152"/>
      <c r="H377" s="43"/>
      <c r="I377" s="45" t="str">
        <f t="shared" si="15"/>
        <v/>
      </c>
      <c r="J377" s="45"/>
    </row>
    <row r="378" spans="2:10" ht="12" thickBot="1" x14ac:dyDescent="0.25">
      <c r="B378" s="11">
        <f t="shared" si="16"/>
        <v>670</v>
      </c>
      <c r="C378" s="143"/>
      <c r="D378" s="14" t="e">
        <f>AVERAGE(C348:C378)</f>
        <v>#DIV/0!</v>
      </c>
      <c r="E378" s="146"/>
      <c r="F378" s="14" t="e">
        <f>AVERAGE(E348:E378)</f>
        <v>#DIV/0!</v>
      </c>
      <c r="G378" s="154"/>
      <c r="H378" s="14" t="e">
        <f>AVERAGE(G348:G378)</f>
        <v>#DIV/0!</v>
      </c>
      <c r="I378" s="18" t="str">
        <f t="shared" si="15"/>
        <v/>
      </c>
      <c r="J378" s="18" t="e">
        <f>AVERAGE(I348:I378)</f>
        <v>#DIV/0!</v>
      </c>
    </row>
    <row r="379" spans="2:10" x14ac:dyDescent="0.2">
      <c r="B379" s="7"/>
      <c r="D379" s="5"/>
    </row>
    <row r="380" spans="2:10" x14ac:dyDescent="0.2">
      <c r="D380" s="5"/>
    </row>
    <row r="381" spans="2:10" x14ac:dyDescent="0.2">
      <c r="D381" s="5"/>
    </row>
    <row r="382" spans="2:10" x14ac:dyDescent="0.2">
      <c r="D382" s="5"/>
    </row>
    <row r="383" spans="2:10" x14ac:dyDescent="0.2">
      <c r="D383" s="5"/>
    </row>
    <row r="384" spans="2:10" x14ac:dyDescent="0.2">
      <c r="D384" s="5"/>
    </row>
  </sheetData>
  <sheetProtection algorithmName="SHA-512" hashValue="jMCTUEVh0xjaPRJNs4c4/d5TH1nVG/Weqv56tRUc46YEMz1zd42gVkVtc2xbNTRGflFRGdFXqcszzvt16ShsVg==" saltValue="9eM9H7G8AtxyYLVfKmOo0A==" spinCount="100000" sheet="1" objects="1" scenarios="1" selectLockedCells="1"/>
  <mergeCells count="11">
    <mergeCell ref="A7:D7"/>
    <mergeCell ref="B11:J11"/>
    <mergeCell ref="O11:S11"/>
    <mergeCell ref="L12:M12"/>
    <mergeCell ref="G9:H9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8A01-D513-40F3-ABE9-2CF93ECDE54F}">
  <sheetPr codeName="Sheet3"/>
  <dimension ref="A1:S384"/>
  <sheetViews>
    <sheetView workbookViewId="0">
      <pane ySplit="12" topLeftCell="A13" activePane="bottomLeft" state="frozen"/>
      <selection pane="bottomLeft" activeCell="L7" sqref="L7"/>
    </sheetView>
  </sheetViews>
  <sheetFormatPr defaultRowHeight="11.25" x14ac:dyDescent="0.2"/>
  <cols>
    <col min="1" max="1" width="5.6640625" style="148" bestFit="1" customWidth="1"/>
    <col min="2" max="2" width="10.1640625" style="148" bestFit="1" customWidth="1"/>
    <col min="3" max="4" width="9.33203125" style="148"/>
    <col min="5" max="8" width="12.33203125" style="148" bestFit="1" customWidth="1"/>
    <col min="9" max="9" width="8.5" style="148" bestFit="1" customWidth="1"/>
    <col min="10" max="10" width="9.33203125" style="148"/>
    <col min="11" max="11" width="3.33203125" style="148" customWidth="1"/>
    <col min="12" max="12" width="36.6640625" style="148" bestFit="1" customWidth="1"/>
    <col min="13" max="13" width="6.83203125" style="148" bestFit="1" customWidth="1"/>
    <col min="14" max="14" width="3.33203125" style="148" customWidth="1"/>
    <col min="15" max="15" width="9.83203125" style="148" bestFit="1" customWidth="1"/>
    <col min="16" max="16" width="9.33203125" style="148"/>
    <col min="17" max="18" width="12.33203125" style="148" bestFit="1" customWidth="1"/>
    <col min="19" max="19" width="8.5" style="148" bestFit="1" customWidth="1"/>
    <col min="20" max="16384" width="9.33203125" style="148"/>
  </cols>
  <sheetData>
    <row r="1" spans="1:19" x14ac:dyDescent="0.2">
      <c r="A1" s="34" t="s">
        <v>2</v>
      </c>
      <c r="B1" s="34"/>
      <c r="C1" s="34"/>
      <c r="D1" s="34"/>
      <c r="E1" s="34"/>
      <c r="F1" s="34"/>
      <c r="G1" s="34"/>
      <c r="H1" s="34"/>
      <c r="I1" s="34"/>
    </row>
    <row r="2" spans="1:1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19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19" x14ac:dyDescent="0.2">
      <c r="A4" s="33"/>
      <c r="B4" s="33"/>
      <c r="C4" s="33"/>
      <c r="D4" s="33"/>
      <c r="E4" s="33"/>
      <c r="F4" s="33"/>
      <c r="G4" s="33"/>
      <c r="H4" s="33"/>
      <c r="I4" s="33"/>
    </row>
    <row r="5" spans="1:19" x14ac:dyDescent="0.2">
      <c r="A5" s="33"/>
      <c r="B5" s="33"/>
      <c r="C5" s="33"/>
      <c r="D5" s="33"/>
      <c r="E5" s="33"/>
      <c r="F5" s="33"/>
      <c r="G5" s="33"/>
      <c r="H5" s="33"/>
      <c r="I5" s="33"/>
    </row>
    <row r="6" spans="1:19" x14ac:dyDescent="0.2">
      <c r="A6" s="33"/>
      <c r="B6" s="33"/>
      <c r="C6" s="33"/>
      <c r="D6" s="33"/>
      <c r="E6" s="33"/>
      <c r="F6" s="33"/>
      <c r="G6" s="33"/>
      <c r="H6" s="33"/>
      <c r="I6" s="33"/>
    </row>
    <row r="7" spans="1:19" x14ac:dyDescent="0.2">
      <c r="A7" s="35" t="s">
        <v>3</v>
      </c>
      <c r="B7" s="35"/>
      <c r="C7" s="35"/>
      <c r="D7" s="35"/>
    </row>
    <row r="9" spans="1:19" x14ac:dyDescent="0.2">
      <c r="A9" s="149" t="s">
        <v>0</v>
      </c>
      <c r="B9" s="150">
        <v>2018</v>
      </c>
      <c r="G9" s="38" t="s">
        <v>11</v>
      </c>
      <c r="H9" s="38"/>
      <c r="I9" s="150">
        <v>8.11</v>
      </c>
    </row>
    <row r="10" spans="1:19" x14ac:dyDescent="0.2">
      <c r="A10" s="149"/>
      <c r="B10" s="151"/>
      <c r="H10" s="149"/>
      <c r="I10" s="151"/>
    </row>
    <row r="11" spans="1:19" x14ac:dyDescent="0.2">
      <c r="B11" s="36" t="s">
        <v>32</v>
      </c>
      <c r="C11" s="36"/>
      <c r="D11" s="36"/>
      <c r="E11" s="36"/>
      <c r="F11" s="36"/>
      <c r="G11" s="36"/>
      <c r="H11" s="36"/>
      <c r="I11" s="36"/>
      <c r="J11" s="36"/>
      <c r="L11" s="169"/>
      <c r="M11" s="169"/>
      <c r="N11" s="169"/>
      <c r="O11" s="36" t="s">
        <v>33</v>
      </c>
      <c r="P11" s="36"/>
      <c r="Q11" s="36"/>
      <c r="R11" s="36"/>
      <c r="S11" s="36"/>
    </row>
    <row r="12" spans="1:19" ht="78.75" x14ac:dyDescent="0.2">
      <c r="B12" s="157" t="s">
        <v>1</v>
      </c>
      <c r="C12" s="158" t="s">
        <v>4</v>
      </c>
      <c r="D12" s="158" t="s">
        <v>5</v>
      </c>
      <c r="E12" s="158" t="s">
        <v>6</v>
      </c>
      <c r="F12" s="158" t="s">
        <v>7</v>
      </c>
      <c r="G12" s="158" t="s">
        <v>8</v>
      </c>
      <c r="H12" s="158" t="s">
        <v>9</v>
      </c>
      <c r="I12" s="158" t="s">
        <v>10</v>
      </c>
      <c r="J12" s="158" t="s">
        <v>18</v>
      </c>
      <c r="L12" s="37" t="s">
        <v>34</v>
      </c>
      <c r="M12" s="37"/>
      <c r="N12" s="169"/>
      <c r="O12" s="170" t="s">
        <v>31</v>
      </c>
      <c r="P12" s="171" t="s">
        <v>5</v>
      </c>
      <c r="Q12" s="171" t="s">
        <v>7</v>
      </c>
      <c r="R12" s="171" t="s">
        <v>9</v>
      </c>
      <c r="S12" s="171" t="s">
        <v>18</v>
      </c>
    </row>
    <row r="13" spans="1:19" x14ac:dyDescent="0.2">
      <c r="B13" s="159">
        <f>DATE(B9,11,1)</f>
        <v>43405</v>
      </c>
      <c r="C13" s="155">
        <v>18.655999999999999</v>
      </c>
      <c r="D13" s="162"/>
      <c r="E13" s="155">
        <v>23.367721014012119</v>
      </c>
      <c r="F13" s="162"/>
      <c r="G13" s="155">
        <v>11.683860507006059</v>
      </c>
      <c r="H13" s="162"/>
      <c r="I13" s="166">
        <f t="shared" ref="I13:I76" si="0">IF(($I$9*E13+4.57*G13)*C13*8.34&gt;0,($I$9*E13+4.57*G13)*C13*8.34,"")</f>
        <v>37794.224315924999</v>
      </c>
      <c r="J13" s="166"/>
      <c r="L13" s="172" t="s">
        <v>13</v>
      </c>
      <c r="M13" s="173">
        <f>AVERAGE($C$13:$C$378)</f>
        <v>15.397080799917793</v>
      </c>
      <c r="N13" s="169"/>
      <c r="O13" s="174" t="s">
        <v>29</v>
      </c>
      <c r="P13" s="175">
        <f>D42</f>
        <v>13.709333374999996</v>
      </c>
      <c r="Q13" s="175">
        <f>F42</f>
        <v>18.943438716449332</v>
      </c>
      <c r="R13" s="175">
        <f>H42</f>
        <v>9.4717193582246662</v>
      </c>
      <c r="S13" s="176">
        <f>J42</f>
        <v>19204.294018832992</v>
      </c>
    </row>
    <row r="14" spans="1:19" x14ac:dyDescent="0.2">
      <c r="B14" s="159">
        <f>B13+1</f>
        <v>43406</v>
      </c>
      <c r="C14" s="152">
        <v>16.152000000000001</v>
      </c>
      <c r="D14" s="162"/>
      <c r="E14" s="152">
        <v>15.527356881211228</v>
      </c>
      <c r="F14" s="162"/>
      <c r="G14" s="152">
        <v>7.7636784406056139</v>
      </c>
      <c r="H14" s="162"/>
      <c r="I14" s="166">
        <f t="shared" si="0"/>
        <v>21742.745637690005</v>
      </c>
      <c r="J14" s="166"/>
      <c r="L14" s="172" t="s">
        <v>12</v>
      </c>
      <c r="M14" s="173">
        <f>AVERAGE($E$13:$E$378)</f>
        <v>18.017863582710156</v>
      </c>
      <c r="N14" s="169"/>
      <c r="O14" s="174" t="s">
        <v>30</v>
      </c>
      <c r="P14" s="175">
        <f>D73</f>
        <v>14.299709677419354</v>
      </c>
      <c r="Q14" s="175">
        <f>F73</f>
        <v>11.378447910372422</v>
      </c>
      <c r="R14" s="175">
        <f>H73</f>
        <v>5.6892239551862112</v>
      </c>
      <c r="S14" s="176">
        <f>J73</f>
        <v>14141.703731664196</v>
      </c>
    </row>
    <row r="15" spans="1:19" x14ac:dyDescent="0.2">
      <c r="B15" s="159">
        <f t="shared" ref="B15:B78" si="1">B14+1</f>
        <v>43407</v>
      </c>
      <c r="C15" s="152">
        <v>16.233000000000001</v>
      </c>
      <c r="D15" s="162"/>
      <c r="E15" s="152">
        <v>15.179439290925419</v>
      </c>
      <c r="F15" s="162"/>
      <c r="G15" s="152">
        <v>7.5897196454627096</v>
      </c>
      <c r="H15" s="162"/>
      <c r="I15" s="166">
        <f t="shared" si="0"/>
        <v>21362.155030755002</v>
      </c>
      <c r="J15" s="166"/>
      <c r="L15" s="172" t="s">
        <v>14</v>
      </c>
      <c r="M15" s="173">
        <f>AVERAGE($G$13:$G$378)</f>
        <v>9.0089317913550779</v>
      </c>
      <c r="N15" s="169"/>
      <c r="O15" s="174" t="s">
        <v>19</v>
      </c>
      <c r="P15" s="175">
        <f>D104</f>
        <v>16.754387096774188</v>
      </c>
      <c r="Q15" s="175">
        <f>F104</f>
        <v>18.754021962430286</v>
      </c>
      <c r="R15" s="175">
        <f>H104</f>
        <v>9.3770109812151432</v>
      </c>
      <c r="S15" s="176">
        <f>J104</f>
        <v>26859.038138923072</v>
      </c>
    </row>
    <row r="16" spans="1:19" x14ac:dyDescent="0.2">
      <c r="B16" s="159">
        <f t="shared" si="1"/>
        <v>43408</v>
      </c>
      <c r="C16" s="152">
        <v>17.234999999999999</v>
      </c>
      <c r="D16" s="162"/>
      <c r="E16" s="152">
        <v>12.283007891337061</v>
      </c>
      <c r="F16" s="162"/>
      <c r="G16" s="152">
        <v>6.1415039456685303</v>
      </c>
      <c r="H16" s="162"/>
      <c r="I16" s="166">
        <f t="shared" si="0"/>
        <v>18352.978798769997</v>
      </c>
      <c r="J16" s="166"/>
      <c r="L16" s="172" t="s">
        <v>15</v>
      </c>
      <c r="M16" s="177">
        <f>AVERAGE($I$13:$I$378)</f>
        <v>23450.135109377788</v>
      </c>
      <c r="N16" s="169"/>
      <c r="O16" s="174" t="s">
        <v>20</v>
      </c>
      <c r="P16" s="175">
        <f>D133</f>
        <v>16.482499999999998</v>
      </c>
      <c r="Q16" s="175">
        <f>F133</f>
        <v>17.346195702273906</v>
      </c>
      <c r="R16" s="175">
        <f>H133</f>
        <v>8.6730978511369532</v>
      </c>
      <c r="S16" s="176">
        <f>J133</f>
        <v>24558.797058345001</v>
      </c>
    </row>
    <row r="17" spans="2:19" x14ac:dyDescent="0.2">
      <c r="B17" s="159">
        <f t="shared" si="1"/>
        <v>43409</v>
      </c>
      <c r="C17" s="152">
        <v>11.874000000000001</v>
      </c>
      <c r="D17" s="162"/>
      <c r="E17" s="152">
        <v>12.188101019942005</v>
      </c>
      <c r="F17" s="162"/>
      <c r="G17" s="152">
        <v>6.0940505099710025</v>
      </c>
      <c r="H17" s="162"/>
      <c r="I17" s="166">
        <f t="shared" si="0"/>
        <v>12546.53013537</v>
      </c>
      <c r="J17" s="166"/>
      <c r="L17" s="172" t="s">
        <v>16</v>
      </c>
      <c r="M17" s="177">
        <f>_xlfn.STDEV.P($I$13:$I$378)</f>
        <v>10590.836500674892</v>
      </c>
      <c r="N17" s="169"/>
      <c r="O17" s="174" t="s">
        <v>21</v>
      </c>
      <c r="P17" s="175">
        <f>D164</f>
        <v>15.215516129032258</v>
      </c>
      <c r="Q17" s="175">
        <f>F164</f>
        <v>21.574540129422477</v>
      </c>
      <c r="R17" s="175">
        <f>H164</f>
        <v>10.787270064711239</v>
      </c>
      <c r="S17" s="176">
        <f>J164</f>
        <v>27467.574451115805</v>
      </c>
    </row>
    <row r="18" spans="2:19" x14ac:dyDescent="0.2">
      <c r="B18" s="159">
        <f t="shared" si="1"/>
        <v>43410</v>
      </c>
      <c r="C18" s="152">
        <v>13.026</v>
      </c>
      <c r="D18" s="162"/>
      <c r="E18" s="152">
        <v>14.699671897673019</v>
      </c>
      <c r="F18" s="162"/>
      <c r="G18" s="152">
        <v>7.3498359488365095</v>
      </c>
      <c r="H18" s="162"/>
      <c r="I18" s="166">
        <f t="shared" si="0"/>
        <v>16600.04477208</v>
      </c>
      <c r="J18" s="166"/>
      <c r="L18" s="172" t="s">
        <v>17</v>
      </c>
      <c r="M18" s="178">
        <f>M17/M16</f>
        <v>0.45163221667066561</v>
      </c>
      <c r="N18" s="169"/>
      <c r="O18" s="174" t="s">
        <v>22</v>
      </c>
      <c r="P18" s="175">
        <f>D194</f>
        <v>15.038400000000001</v>
      </c>
      <c r="Q18" s="175">
        <f>F194</f>
        <v>21.309964662392456</v>
      </c>
      <c r="R18" s="175">
        <f>H194</f>
        <v>10.654982331196228</v>
      </c>
      <c r="S18" s="176">
        <f>J194</f>
        <v>27830.042884413</v>
      </c>
    </row>
    <row r="19" spans="2:19" x14ac:dyDescent="0.2">
      <c r="B19" s="159">
        <f t="shared" si="1"/>
        <v>43411</v>
      </c>
      <c r="C19" s="152">
        <v>9.0090000000000003</v>
      </c>
      <c r="D19" s="162"/>
      <c r="E19" s="152">
        <v>30.828883280322131</v>
      </c>
      <c r="F19" s="162"/>
      <c r="G19" s="152">
        <v>15.414441640161066</v>
      </c>
      <c r="H19" s="162"/>
      <c r="I19" s="166">
        <f t="shared" si="0"/>
        <v>24078.250298024999</v>
      </c>
      <c r="J19" s="166"/>
      <c r="L19" s="169"/>
      <c r="M19" s="169"/>
      <c r="N19" s="169"/>
      <c r="O19" s="174" t="s">
        <v>23</v>
      </c>
      <c r="P19" s="175">
        <f>D225</f>
        <v>15.073499700645161</v>
      </c>
      <c r="Q19" s="175">
        <f>F225</f>
        <v>23.880339963831883</v>
      </c>
      <c r="R19" s="175">
        <f>H225</f>
        <v>11.940169981915941</v>
      </c>
      <c r="S19" s="176">
        <f>J225</f>
        <v>28186.589699841781</v>
      </c>
    </row>
    <row r="20" spans="2:19" x14ac:dyDescent="0.2">
      <c r="B20" s="159">
        <f t="shared" si="1"/>
        <v>43412</v>
      </c>
      <c r="C20" s="152">
        <v>8.67</v>
      </c>
      <c r="D20" s="162"/>
      <c r="E20" s="152">
        <v>43.156699802787521</v>
      </c>
      <c r="F20" s="162"/>
      <c r="G20" s="152">
        <v>21.578349901393761</v>
      </c>
      <c r="H20" s="162"/>
      <c r="I20" s="166">
        <f t="shared" si="0"/>
        <v>32438.283757109992</v>
      </c>
      <c r="J20" s="166"/>
      <c r="L20" s="169"/>
      <c r="M20" s="169"/>
      <c r="N20" s="169"/>
      <c r="O20" s="174" t="s">
        <v>24</v>
      </c>
      <c r="P20" s="175">
        <f>D255</f>
        <v>17.228733333333331</v>
      </c>
      <c r="Q20" s="175">
        <f>F255</f>
        <v>18.796865718061078</v>
      </c>
      <c r="R20" s="175">
        <f>H255</f>
        <v>9.3984328590305388</v>
      </c>
      <c r="S20" s="176">
        <f>J255</f>
        <v>28011.805824271498</v>
      </c>
    </row>
    <row r="21" spans="2:19" x14ac:dyDescent="0.2">
      <c r="B21" s="159">
        <f t="shared" si="1"/>
        <v>43413</v>
      </c>
      <c r="C21" s="152">
        <v>10.689</v>
      </c>
      <c r="D21" s="162"/>
      <c r="E21" s="152">
        <v>17.720244001262646</v>
      </c>
      <c r="F21" s="162"/>
      <c r="G21" s="152">
        <v>8.860122000631323</v>
      </c>
      <c r="H21" s="162"/>
      <c r="I21" s="166">
        <f t="shared" si="0"/>
        <v>16420.913714205002</v>
      </c>
      <c r="J21" s="166"/>
      <c r="L21" s="169"/>
      <c r="M21" s="169"/>
      <c r="N21" s="169"/>
      <c r="O21" s="174" t="s">
        <v>25</v>
      </c>
      <c r="P21" s="175">
        <f>D286</f>
        <v>14.305838709677419</v>
      </c>
      <c r="Q21" s="175">
        <f>F286</f>
        <v>16.069103004057652</v>
      </c>
      <c r="R21" s="175">
        <f>H286</f>
        <v>8.0345515020288261</v>
      </c>
      <c r="S21" s="176">
        <f>J286</f>
        <v>19919.769310644679</v>
      </c>
    </row>
    <row r="22" spans="2:19" x14ac:dyDescent="0.2">
      <c r="B22" s="159">
        <f t="shared" si="1"/>
        <v>43414</v>
      </c>
      <c r="C22" s="152">
        <v>12.115</v>
      </c>
      <c r="D22" s="162"/>
      <c r="E22" s="152">
        <v>15.526364288676362</v>
      </c>
      <c r="F22" s="162"/>
      <c r="G22" s="152">
        <v>7.763182144338181</v>
      </c>
      <c r="H22" s="162"/>
      <c r="I22" s="166">
        <f t="shared" si="0"/>
        <v>16307.362840229996</v>
      </c>
      <c r="J22" s="166"/>
      <c r="L22" s="169"/>
      <c r="M22" s="169"/>
      <c r="N22" s="169"/>
      <c r="O22" s="174" t="s">
        <v>26</v>
      </c>
      <c r="P22" s="175">
        <f>D317</f>
        <v>16.226193548387098</v>
      </c>
      <c r="Q22" s="175">
        <f>F317</f>
        <v>18.139735333294162</v>
      </c>
      <c r="R22" s="175">
        <f>H317</f>
        <v>9.069867666647081</v>
      </c>
      <c r="S22" s="176">
        <f>J317</f>
        <v>25606.938487999356</v>
      </c>
    </row>
    <row r="23" spans="2:19" x14ac:dyDescent="0.2">
      <c r="B23" s="159">
        <f t="shared" si="1"/>
        <v>43415</v>
      </c>
      <c r="C23" s="152">
        <v>12.496</v>
      </c>
      <c r="D23" s="162"/>
      <c r="E23" s="152">
        <v>14.47346066808525</v>
      </c>
      <c r="F23" s="162"/>
      <c r="G23" s="152">
        <v>7.2367303340426252</v>
      </c>
      <c r="H23" s="162"/>
      <c r="I23" s="166">
        <f t="shared" si="0"/>
        <v>15679.5626988</v>
      </c>
      <c r="J23" s="166"/>
      <c r="L23" s="169"/>
      <c r="M23" s="169"/>
      <c r="N23" s="169"/>
      <c r="O23" s="174" t="s">
        <v>27</v>
      </c>
      <c r="P23" s="175">
        <f>D347</f>
        <v>15.364966666666668</v>
      </c>
      <c r="Q23" s="175">
        <f>F347</f>
        <v>14.387097379957966</v>
      </c>
      <c r="R23" s="175">
        <f>H347</f>
        <v>7.1935486899789831</v>
      </c>
      <c r="S23" s="176">
        <f>J347</f>
        <v>19364.503400896498</v>
      </c>
    </row>
    <row r="24" spans="2:19" x14ac:dyDescent="0.2">
      <c r="B24" s="159">
        <f t="shared" si="1"/>
        <v>43416</v>
      </c>
      <c r="C24" s="152">
        <v>2.56400125</v>
      </c>
      <c r="D24" s="162"/>
      <c r="E24" s="152">
        <v>98.278337460218964</v>
      </c>
      <c r="F24" s="162"/>
      <c r="G24" s="152">
        <v>49.139168730109482</v>
      </c>
      <c r="H24" s="162"/>
      <c r="I24" s="166">
        <f t="shared" si="0"/>
        <v>21845.730815369996</v>
      </c>
      <c r="J24" s="166"/>
      <c r="L24" s="169"/>
      <c r="M24" s="169"/>
      <c r="N24" s="169"/>
      <c r="O24" s="179" t="s">
        <v>28</v>
      </c>
      <c r="P24" s="180">
        <f>D378</f>
        <v>15.162967741935482</v>
      </c>
      <c r="Q24" s="180">
        <f>F378</f>
        <v>15.613674074646521</v>
      </c>
      <c r="R24" s="180">
        <f>H378</f>
        <v>7.8068370373232607</v>
      </c>
      <c r="S24" s="181">
        <f>J378</f>
        <v>20377.535000353557</v>
      </c>
    </row>
    <row r="25" spans="2:19" x14ac:dyDescent="0.2">
      <c r="B25" s="159">
        <f t="shared" si="1"/>
        <v>43417</v>
      </c>
      <c r="C25" s="152">
        <v>11.564</v>
      </c>
      <c r="D25" s="162"/>
      <c r="E25" s="152">
        <v>14.768447435064749</v>
      </c>
      <c r="F25" s="162"/>
      <c r="G25" s="152">
        <v>7.3842237175323744</v>
      </c>
      <c r="H25" s="162"/>
      <c r="I25" s="166">
        <f t="shared" si="0"/>
        <v>14805.854217000002</v>
      </c>
      <c r="J25" s="166"/>
    </row>
    <row r="26" spans="2:19" x14ac:dyDescent="0.2">
      <c r="B26" s="159">
        <f t="shared" si="1"/>
        <v>43418</v>
      </c>
      <c r="C26" s="152">
        <v>13.675000000000001</v>
      </c>
      <c r="D26" s="162"/>
      <c r="E26" s="152">
        <v>18.424172504044293</v>
      </c>
      <c r="F26" s="162"/>
      <c r="G26" s="152">
        <v>9.2120862520221465</v>
      </c>
      <c r="H26" s="162"/>
      <c r="I26" s="166">
        <f t="shared" si="0"/>
        <v>21842.677346489996</v>
      </c>
      <c r="J26" s="166"/>
    </row>
    <row r="27" spans="2:19" x14ac:dyDescent="0.2">
      <c r="B27" s="159">
        <f t="shared" si="1"/>
        <v>43419</v>
      </c>
      <c r="C27" s="152">
        <v>11.257</v>
      </c>
      <c r="D27" s="162"/>
      <c r="E27" s="152">
        <v>13.01168700999048</v>
      </c>
      <c r="F27" s="162"/>
      <c r="G27" s="152">
        <v>6.5058435049952399</v>
      </c>
      <c r="H27" s="162"/>
      <c r="I27" s="166">
        <f t="shared" si="0"/>
        <v>12698.336116619997</v>
      </c>
      <c r="J27" s="166"/>
    </row>
    <row r="28" spans="2:19" x14ac:dyDescent="0.2">
      <c r="B28" s="159">
        <f t="shared" si="1"/>
        <v>43420</v>
      </c>
      <c r="C28" s="152">
        <v>12.12</v>
      </c>
      <c r="D28" s="162"/>
      <c r="E28" s="152">
        <v>23.158859387737333</v>
      </c>
      <c r="F28" s="162"/>
      <c r="G28" s="152">
        <v>11.579429693868667</v>
      </c>
      <c r="H28" s="162"/>
      <c r="I28" s="166">
        <f t="shared" si="0"/>
        <v>24333.822173429995</v>
      </c>
      <c r="J28" s="166"/>
    </row>
    <row r="29" spans="2:19" x14ac:dyDescent="0.2">
      <c r="B29" s="159">
        <f t="shared" si="1"/>
        <v>43421</v>
      </c>
      <c r="C29" s="152">
        <v>14.653</v>
      </c>
      <c r="D29" s="162"/>
      <c r="E29" s="152">
        <v>9.3433037341368301</v>
      </c>
      <c r="F29" s="162"/>
      <c r="G29" s="152">
        <v>4.6716518670684151</v>
      </c>
      <c r="H29" s="162"/>
      <c r="I29" s="166">
        <f t="shared" si="0"/>
        <v>11869.093775385001</v>
      </c>
      <c r="J29" s="166"/>
    </row>
    <row r="30" spans="2:19" x14ac:dyDescent="0.2">
      <c r="B30" s="159">
        <f t="shared" si="1"/>
        <v>43422</v>
      </c>
      <c r="C30" s="152">
        <v>14.379</v>
      </c>
      <c r="D30" s="162"/>
      <c r="E30" s="152">
        <v>12.202456937016631</v>
      </c>
      <c r="F30" s="162"/>
      <c r="G30" s="152">
        <v>6.1012284685083156</v>
      </c>
      <c r="H30" s="162"/>
      <c r="I30" s="166">
        <f t="shared" si="0"/>
        <v>15211.306306350003</v>
      </c>
      <c r="J30" s="166"/>
    </row>
    <row r="31" spans="2:19" x14ac:dyDescent="0.2">
      <c r="B31" s="159">
        <f t="shared" si="1"/>
        <v>43423</v>
      </c>
      <c r="C31" s="152">
        <v>14.425000000000001</v>
      </c>
      <c r="D31" s="162"/>
      <c r="E31" s="152">
        <v>7.5306819362534236</v>
      </c>
      <c r="F31" s="162"/>
      <c r="G31" s="152">
        <v>3.7653409681267118</v>
      </c>
      <c r="H31" s="162"/>
      <c r="I31" s="166">
        <f t="shared" si="0"/>
        <v>9417.609345375</v>
      </c>
      <c r="J31" s="166"/>
    </row>
    <row r="32" spans="2:19" x14ac:dyDescent="0.2">
      <c r="B32" s="159">
        <f t="shared" si="1"/>
        <v>43424</v>
      </c>
      <c r="C32" s="152">
        <v>12.978999999999999</v>
      </c>
      <c r="D32" s="162"/>
      <c r="E32" s="152">
        <v>11.535457711340751</v>
      </c>
      <c r="F32" s="162"/>
      <c r="G32" s="152">
        <v>5.7677288556703754</v>
      </c>
      <c r="H32" s="162"/>
      <c r="I32" s="166">
        <f t="shared" si="0"/>
        <v>12979.758381974996</v>
      </c>
      <c r="J32" s="166"/>
    </row>
    <row r="33" spans="2:10" x14ac:dyDescent="0.2">
      <c r="B33" s="159">
        <f t="shared" si="1"/>
        <v>43425</v>
      </c>
      <c r="C33" s="152">
        <v>13.592000000000001</v>
      </c>
      <c r="D33" s="162"/>
      <c r="E33" s="152">
        <v>11.476122662787958</v>
      </c>
      <c r="F33" s="162"/>
      <c r="G33" s="152">
        <v>5.738061331393979</v>
      </c>
      <c r="H33" s="162"/>
      <c r="I33" s="166">
        <f t="shared" si="0"/>
        <v>13522.876809750001</v>
      </c>
      <c r="J33" s="166"/>
    </row>
    <row r="34" spans="2:10" x14ac:dyDescent="0.2">
      <c r="B34" s="159">
        <f t="shared" si="1"/>
        <v>43426</v>
      </c>
      <c r="C34" s="152">
        <v>13.321999999999999</v>
      </c>
      <c r="D34" s="162"/>
      <c r="E34" s="152">
        <v>17.212114361955866</v>
      </c>
      <c r="F34" s="162"/>
      <c r="G34" s="152">
        <v>8.6060571809779329</v>
      </c>
      <c r="H34" s="162"/>
      <c r="I34" s="166">
        <f t="shared" si="0"/>
        <v>19878.984570060002</v>
      </c>
      <c r="J34" s="166"/>
    </row>
    <row r="35" spans="2:10" x14ac:dyDescent="0.2">
      <c r="B35" s="159">
        <f t="shared" si="1"/>
        <v>43427</v>
      </c>
      <c r="C35" s="152">
        <v>14.215</v>
      </c>
      <c r="D35" s="162"/>
      <c r="E35" s="152">
        <v>12.553705301674944</v>
      </c>
      <c r="F35" s="162"/>
      <c r="G35" s="152">
        <v>6.2768526508374718</v>
      </c>
      <c r="H35" s="162"/>
      <c r="I35" s="166">
        <f t="shared" si="0"/>
        <v>15470.677668599998</v>
      </c>
      <c r="J35" s="166"/>
    </row>
    <row r="36" spans="2:10" x14ac:dyDescent="0.2">
      <c r="B36" s="159">
        <f t="shared" si="1"/>
        <v>43428</v>
      </c>
      <c r="C36" s="152">
        <v>16.620999999999999</v>
      </c>
      <c r="D36" s="162"/>
      <c r="E36" s="152">
        <v>17.708040931432702</v>
      </c>
      <c r="F36" s="162"/>
      <c r="G36" s="152">
        <v>8.854020465716351</v>
      </c>
      <c r="H36" s="162"/>
      <c r="I36" s="166">
        <f t="shared" si="0"/>
        <v>25516.330044974995</v>
      </c>
      <c r="J36" s="166"/>
    </row>
    <row r="37" spans="2:10" x14ac:dyDescent="0.2">
      <c r="B37" s="159">
        <f t="shared" si="1"/>
        <v>43429</v>
      </c>
      <c r="C37" s="152">
        <v>14.945</v>
      </c>
      <c r="D37" s="162"/>
      <c r="E37" s="152">
        <v>19.252083779613979</v>
      </c>
      <c r="F37" s="162"/>
      <c r="G37" s="152">
        <v>9.6260418898069897</v>
      </c>
      <c r="H37" s="162"/>
      <c r="I37" s="166">
        <f t="shared" si="0"/>
        <v>24943.891376249998</v>
      </c>
      <c r="J37" s="166"/>
    </row>
    <row r="38" spans="2:10" x14ac:dyDescent="0.2">
      <c r="B38" s="159">
        <f t="shared" si="1"/>
        <v>43430</v>
      </c>
      <c r="C38" s="152">
        <v>15.435</v>
      </c>
      <c r="D38" s="162"/>
      <c r="E38" s="152">
        <v>7.9932570173210307</v>
      </c>
      <c r="F38" s="162"/>
      <c r="G38" s="152">
        <v>3.9966285086605153</v>
      </c>
      <c r="H38" s="162"/>
      <c r="I38" s="166">
        <f t="shared" si="0"/>
        <v>10695.989200049999</v>
      </c>
      <c r="J38" s="166"/>
    </row>
    <row r="39" spans="2:10" x14ac:dyDescent="0.2">
      <c r="B39" s="159">
        <f t="shared" si="1"/>
        <v>43431</v>
      </c>
      <c r="C39" s="152">
        <v>17.065999999999999</v>
      </c>
      <c r="D39" s="162"/>
      <c r="E39" s="152">
        <v>14.215279226284977</v>
      </c>
      <c r="F39" s="162"/>
      <c r="G39" s="152">
        <v>7.1076396131424886</v>
      </c>
      <c r="H39" s="162"/>
      <c r="I39" s="166">
        <f t="shared" si="0"/>
        <v>21031.859914065</v>
      </c>
      <c r="J39" s="166"/>
    </row>
    <row r="40" spans="2:10" x14ac:dyDescent="0.2">
      <c r="B40" s="159">
        <f t="shared" si="1"/>
        <v>43432</v>
      </c>
      <c r="C40" s="152">
        <v>19.021000000000001</v>
      </c>
      <c r="D40" s="162"/>
      <c r="E40" s="152">
        <v>12.721601575792098</v>
      </c>
      <c r="F40" s="162"/>
      <c r="G40" s="152">
        <v>6.3608007878960491</v>
      </c>
      <c r="H40" s="162"/>
      <c r="I40" s="166">
        <f t="shared" si="0"/>
        <v>20978.077223565</v>
      </c>
      <c r="J40" s="166"/>
    </row>
    <row r="41" spans="2:10" x14ac:dyDescent="0.2">
      <c r="B41" s="159">
        <f t="shared" si="1"/>
        <v>43433</v>
      </c>
      <c r="C41" s="152">
        <v>16.207999999999998</v>
      </c>
      <c r="D41" s="162"/>
      <c r="E41" s="152">
        <v>20.836028067970108</v>
      </c>
      <c r="F41" s="162"/>
      <c r="G41" s="152">
        <v>10.418014033985054</v>
      </c>
      <c r="H41" s="162"/>
      <c r="I41" s="166">
        <f t="shared" si="0"/>
        <v>29277.561782699995</v>
      </c>
      <c r="J41" s="166"/>
    </row>
    <row r="42" spans="2:10" ht="12" thickBot="1" x14ac:dyDescent="0.25">
      <c r="B42" s="160">
        <f t="shared" si="1"/>
        <v>43434</v>
      </c>
      <c r="C42" s="154">
        <v>17.084</v>
      </c>
      <c r="D42" s="163">
        <f>AVERAGE(C13:C42)</f>
        <v>13.709333374999996</v>
      </c>
      <c r="E42" s="154">
        <v>11.130574416608132</v>
      </c>
      <c r="F42" s="163">
        <f>AVERAGE(E13:E42)</f>
        <v>18.943438716449332</v>
      </c>
      <c r="G42" s="154">
        <v>5.5652872083040661</v>
      </c>
      <c r="H42" s="163">
        <f>AVERAGE(G13:G42)</f>
        <v>9.4717193582246662</v>
      </c>
      <c r="I42" s="167">
        <f t="shared" si="0"/>
        <v>16485.331498020001</v>
      </c>
      <c r="J42" s="167">
        <f>AVERAGE(I13:I42)</f>
        <v>19204.294018832992</v>
      </c>
    </row>
    <row r="43" spans="2:10" x14ac:dyDescent="0.2">
      <c r="B43" s="39">
        <f t="shared" si="1"/>
        <v>43435</v>
      </c>
      <c r="C43" s="155">
        <v>14.582000000000001</v>
      </c>
      <c r="D43" s="40"/>
      <c r="E43" s="155">
        <v>10.529419503760588</v>
      </c>
      <c r="F43" s="40"/>
      <c r="G43" s="155">
        <v>5.2647097518802939</v>
      </c>
      <c r="H43" s="40"/>
      <c r="I43" s="41">
        <f t="shared" si="0"/>
        <v>13311.042406199995</v>
      </c>
      <c r="J43" s="41"/>
    </row>
    <row r="44" spans="2:10" x14ac:dyDescent="0.2">
      <c r="B44" s="161">
        <f t="shared" si="1"/>
        <v>43436</v>
      </c>
      <c r="C44" s="152">
        <v>14.25</v>
      </c>
      <c r="D44" s="164"/>
      <c r="E44" s="152">
        <v>12.318875728890571</v>
      </c>
      <c r="F44" s="164"/>
      <c r="G44" s="152">
        <v>6.1594378644452856</v>
      </c>
      <c r="H44" s="164"/>
      <c r="I44" s="168">
        <f t="shared" si="0"/>
        <v>15218.662390470001</v>
      </c>
      <c r="J44" s="168"/>
    </row>
    <row r="45" spans="2:10" x14ac:dyDescent="0.2">
      <c r="B45" s="159">
        <f t="shared" si="1"/>
        <v>43437</v>
      </c>
      <c r="C45" s="152">
        <v>14.656000000000001</v>
      </c>
      <c r="D45" s="165"/>
      <c r="E45" s="152">
        <v>2.6753338513686868</v>
      </c>
      <c r="F45" s="165"/>
      <c r="G45" s="152">
        <v>1.3376669256843434</v>
      </c>
      <c r="H45" s="165"/>
      <c r="I45" s="166">
        <f t="shared" si="0"/>
        <v>3399.2568814050001</v>
      </c>
      <c r="J45" s="166"/>
    </row>
    <row r="46" spans="2:10" x14ac:dyDescent="0.2">
      <c r="B46" s="159">
        <f t="shared" si="1"/>
        <v>43438</v>
      </c>
      <c r="C46" s="152">
        <v>15.788</v>
      </c>
      <c r="D46" s="165"/>
      <c r="E46" s="152">
        <v>8.1860550070204798</v>
      </c>
      <c r="F46" s="165"/>
      <c r="G46" s="152">
        <v>4.0930275035102399</v>
      </c>
      <c r="H46" s="165"/>
      <c r="I46" s="166">
        <f t="shared" si="0"/>
        <v>11204.495864100001</v>
      </c>
      <c r="J46" s="166"/>
    </row>
    <row r="47" spans="2:10" x14ac:dyDescent="0.2">
      <c r="B47" s="159">
        <f t="shared" si="1"/>
        <v>43439</v>
      </c>
      <c r="C47" s="152">
        <v>15.066000000000001</v>
      </c>
      <c r="D47" s="165"/>
      <c r="E47" s="152">
        <v>14.542524546670906</v>
      </c>
      <c r="F47" s="165"/>
      <c r="G47" s="152">
        <v>7.2712622733354531</v>
      </c>
      <c r="H47" s="165"/>
      <c r="I47" s="166">
        <f t="shared" si="0"/>
        <v>18994.519550159996</v>
      </c>
      <c r="J47" s="166"/>
    </row>
    <row r="48" spans="2:10" x14ac:dyDescent="0.2">
      <c r="B48" s="159">
        <f t="shared" si="1"/>
        <v>43440</v>
      </c>
      <c r="C48" s="152">
        <v>14.878</v>
      </c>
      <c r="D48" s="165"/>
      <c r="E48" s="152">
        <v>8.4023996288921285</v>
      </c>
      <c r="F48" s="165"/>
      <c r="G48" s="152">
        <v>4.2011998144460643</v>
      </c>
      <c r="H48" s="165"/>
      <c r="I48" s="166">
        <f t="shared" si="0"/>
        <v>10837.732613400001</v>
      </c>
      <c r="J48" s="166"/>
    </row>
    <row r="49" spans="2:10" x14ac:dyDescent="0.2">
      <c r="B49" s="159">
        <f t="shared" si="1"/>
        <v>43441</v>
      </c>
      <c r="C49" s="152">
        <v>14.298</v>
      </c>
      <c r="D49" s="165"/>
      <c r="E49" s="152">
        <v>1.2891064152454788</v>
      </c>
      <c r="F49" s="165"/>
      <c r="G49" s="152">
        <v>0.64455320762273938</v>
      </c>
      <c r="H49" s="165"/>
      <c r="I49" s="166">
        <f t="shared" si="0"/>
        <v>1597.918433265</v>
      </c>
      <c r="J49" s="166"/>
    </row>
    <row r="50" spans="2:10" x14ac:dyDescent="0.2">
      <c r="B50" s="159">
        <f t="shared" si="1"/>
        <v>43442</v>
      </c>
      <c r="C50" s="152">
        <v>14.775</v>
      </c>
      <c r="D50" s="165"/>
      <c r="E50" s="152">
        <v>7.1382600477993243</v>
      </c>
      <c r="F50" s="165"/>
      <c r="G50" s="152">
        <v>3.5691300238996622</v>
      </c>
      <c r="H50" s="165"/>
      <c r="I50" s="166">
        <f t="shared" si="0"/>
        <v>9143.4564178649998</v>
      </c>
      <c r="J50" s="166"/>
    </row>
    <row r="51" spans="2:10" x14ac:dyDescent="0.2">
      <c r="B51" s="159">
        <f t="shared" si="1"/>
        <v>43443</v>
      </c>
      <c r="C51" s="152">
        <v>15.131</v>
      </c>
      <c r="D51" s="165"/>
      <c r="E51" s="152">
        <v>11.702206802398937</v>
      </c>
      <c r="F51" s="165"/>
      <c r="G51" s="152">
        <v>5.8511034011994685</v>
      </c>
      <c r="H51" s="165"/>
      <c r="I51" s="166">
        <f t="shared" si="0"/>
        <v>15350.620824</v>
      </c>
      <c r="J51" s="166"/>
    </row>
    <row r="52" spans="2:10" x14ac:dyDescent="0.2">
      <c r="B52" s="159">
        <f t="shared" si="1"/>
        <v>43444</v>
      </c>
      <c r="C52" s="152">
        <v>16.47</v>
      </c>
      <c r="D52" s="165"/>
      <c r="E52" s="152">
        <v>15.554419786575115</v>
      </c>
      <c r="F52" s="165"/>
      <c r="G52" s="152">
        <v>7.7772098932875577</v>
      </c>
      <c r="H52" s="165"/>
      <c r="I52" s="166">
        <f t="shared" si="0"/>
        <v>22209.457946445</v>
      </c>
      <c r="J52" s="166"/>
    </row>
    <row r="53" spans="2:10" x14ac:dyDescent="0.2">
      <c r="B53" s="159">
        <f t="shared" si="1"/>
        <v>43445</v>
      </c>
      <c r="C53" s="152">
        <v>14.616</v>
      </c>
      <c r="D53" s="165"/>
      <c r="E53" s="152">
        <v>8.6782155228198388</v>
      </c>
      <c r="F53" s="165"/>
      <c r="G53" s="152">
        <v>4.3391077614099194</v>
      </c>
      <c r="H53" s="165"/>
      <c r="I53" s="166">
        <f t="shared" si="0"/>
        <v>10996.374201119997</v>
      </c>
      <c r="J53" s="166"/>
    </row>
    <row r="54" spans="2:10" x14ac:dyDescent="0.2">
      <c r="B54" s="159">
        <f t="shared" si="1"/>
        <v>43446</v>
      </c>
      <c r="C54" s="152">
        <v>14.827999999999999</v>
      </c>
      <c r="D54" s="165"/>
      <c r="E54" s="152">
        <v>9.4124861966375111</v>
      </c>
      <c r="F54" s="165"/>
      <c r="G54" s="152">
        <v>4.7062430983187555</v>
      </c>
      <c r="H54" s="165"/>
      <c r="I54" s="166">
        <f t="shared" si="0"/>
        <v>12099.779999999999</v>
      </c>
      <c r="J54" s="166"/>
    </row>
    <row r="55" spans="2:10" x14ac:dyDescent="0.2">
      <c r="B55" s="159">
        <f t="shared" si="1"/>
        <v>43447</v>
      </c>
      <c r="C55" s="152">
        <v>18.876999999999999</v>
      </c>
      <c r="D55" s="165"/>
      <c r="E55" s="152">
        <v>16.349689756061867</v>
      </c>
      <c r="F55" s="165"/>
      <c r="G55" s="152">
        <v>8.1748448780309335</v>
      </c>
      <c r="H55" s="165"/>
      <c r="I55" s="166">
        <f t="shared" si="0"/>
        <v>26756.73</v>
      </c>
      <c r="J55" s="166"/>
    </row>
    <row r="56" spans="2:10" x14ac:dyDescent="0.2">
      <c r="B56" s="159">
        <f t="shared" si="1"/>
        <v>43448</v>
      </c>
      <c r="C56" s="152">
        <v>14.907999999999999</v>
      </c>
      <c r="D56" s="165"/>
      <c r="E56" s="152">
        <v>7.7477867933718505</v>
      </c>
      <c r="F56" s="165"/>
      <c r="G56" s="152">
        <v>3.8738933966859253</v>
      </c>
      <c r="H56" s="165"/>
      <c r="I56" s="166">
        <f t="shared" si="0"/>
        <v>10013.538905370002</v>
      </c>
      <c r="J56" s="166"/>
    </row>
    <row r="57" spans="2:10" x14ac:dyDescent="0.2">
      <c r="B57" s="159">
        <f t="shared" si="1"/>
        <v>43449</v>
      </c>
      <c r="C57" s="152">
        <v>15.108000000000001</v>
      </c>
      <c r="D57" s="165"/>
      <c r="E57" s="152">
        <v>6.7607028555074917</v>
      </c>
      <c r="F57" s="165"/>
      <c r="G57" s="152">
        <v>3.3803514277537459</v>
      </c>
      <c r="H57" s="165"/>
      <c r="I57" s="166">
        <f t="shared" si="0"/>
        <v>8855.0163788624977</v>
      </c>
      <c r="J57" s="166"/>
    </row>
    <row r="58" spans="2:10" x14ac:dyDescent="0.2">
      <c r="B58" s="159">
        <f t="shared" si="1"/>
        <v>43450</v>
      </c>
      <c r="C58" s="152">
        <v>15.199</v>
      </c>
      <c r="D58" s="165"/>
      <c r="E58" s="152">
        <v>14.530951266357137</v>
      </c>
      <c r="F58" s="165"/>
      <c r="G58" s="152">
        <v>7.2654756331785686</v>
      </c>
      <c r="H58" s="165"/>
      <c r="I58" s="166">
        <f t="shared" si="0"/>
        <v>19146.95010459</v>
      </c>
      <c r="J58" s="166"/>
    </row>
    <row r="59" spans="2:10" x14ac:dyDescent="0.2">
      <c r="B59" s="159">
        <f t="shared" si="1"/>
        <v>43451</v>
      </c>
      <c r="C59" s="152">
        <v>17.123999999999999</v>
      </c>
      <c r="D59" s="165"/>
      <c r="E59" s="152">
        <v>15.845396772981054</v>
      </c>
      <c r="F59" s="165"/>
      <c r="G59" s="152">
        <v>7.9226983864905272</v>
      </c>
      <c r="H59" s="165"/>
      <c r="I59" s="166">
        <f t="shared" si="0"/>
        <v>23523.334376849994</v>
      </c>
      <c r="J59" s="166"/>
    </row>
    <row r="60" spans="2:10" x14ac:dyDescent="0.2">
      <c r="B60" s="159">
        <f t="shared" si="1"/>
        <v>43452</v>
      </c>
      <c r="C60" s="152">
        <v>17.123999999999999</v>
      </c>
      <c r="D60" s="165"/>
      <c r="E60" s="152">
        <v>14.074480534703284</v>
      </c>
      <c r="F60" s="165"/>
      <c r="G60" s="152">
        <v>7.0372402673516419</v>
      </c>
      <c r="H60" s="165"/>
      <c r="I60" s="166">
        <f t="shared" si="0"/>
        <v>20894.315020425001</v>
      </c>
      <c r="J60" s="166"/>
    </row>
    <row r="61" spans="2:10" x14ac:dyDescent="0.2">
      <c r="B61" s="159">
        <f t="shared" si="1"/>
        <v>43453</v>
      </c>
      <c r="C61" s="152">
        <v>14.015000000000001</v>
      </c>
      <c r="D61" s="165"/>
      <c r="E61" s="152">
        <v>4.4503867986595376</v>
      </c>
      <c r="F61" s="165"/>
      <c r="G61" s="152">
        <v>2.2251933993297688</v>
      </c>
      <c r="H61" s="165"/>
      <c r="I61" s="166">
        <f t="shared" si="0"/>
        <v>5407.311702869998</v>
      </c>
      <c r="J61" s="166"/>
    </row>
    <row r="62" spans="2:10" x14ac:dyDescent="0.2">
      <c r="B62" s="159">
        <f t="shared" si="1"/>
        <v>43454</v>
      </c>
      <c r="C62" s="152">
        <v>14.56</v>
      </c>
      <c r="D62" s="165"/>
      <c r="E62" s="152">
        <v>12.290963169025217</v>
      </c>
      <c r="F62" s="165"/>
      <c r="G62" s="152">
        <v>6.1454815845126083</v>
      </c>
      <c r="H62" s="165"/>
      <c r="I62" s="166">
        <f t="shared" si="0"/>
        <v>15514.501886729995</v>
      </c>
      <c r="J62" s="166"/>
    </row>
    <row r="63" spans="2:10" x14ac:dyDescent="0.2">
      <c r="B63" s="159">
        <f t="shared" si="1"/>
        <v>43455</v>
      </c>
      <c r="C63" s="152">
        <v>13.664</v>
      </c>
      <c r="D63" s="165"/>
      <c r="E63" s="152">
        <v>11.266557275257078</v>
      </c>
      <c r="F63" s="165"/>
      <c r="G63" s="152">
        <v>5.6332786376285391</v>
      </c>
      <c r="H63" s="165"/>
      <c r="I63" s="166">
        <f t="shared" si="0"/>
        <v>13346.261393850002</v>
      </c>
      <c r="J63" s="166"/>
    </row>
    <row r="64" spans="2:10" x14ac:dyDescent="0.2">
      <c r="B64" s="159">
        <f t="shared" si="1"/>
        <v>43456</v>
      </c>
      <c r="C64" s="152">
        <v>14.051</v>
      </c>
      <c r="D64" s="165"/>
      <c r="E64" s="152">
        <v>9.5026689345271347</v>
      </c>
      <c r="F64" s="165"/>
      <c r="G64" s="152">
        <v>4.7513344672635673</v>
      </c>
      <c r="H64" s="165"/>
      <c r="I64" s="166">
        <f t="shared" si="0"/>
        <v>11575.596428550001</v>
      </c>
      <c r="J64" s="166"/>
    </row>
    <row r="65" spans="2:10" x14ac:dyDescent="0.2">
      <c r="B65" s="159">
        <f t="shared" si="1"/>
        <v>43457</v>
      </c>
      <c r="C65" s="152">
        <v>13.601000000000001</v>
      </c>
      <c r="D65" s="165"/>
      <c r="E65" s="152">
        <v>12.967368102430045</v>
      </c>
      <c r="F65" s="165"/>
      <c r="G65" s="152">
        <v>6.4836840512150227</v>
      </c>
      <c r="H65" s="165"/>
      <c r="I65" s="166">
        <f t="shared" si="0"/>
        <v>15290.202043462496</v>
      </c>
      <c r="J65" s="166"/>
    </row>
    <row r="66" spans="2:10" x14ac:dyDescent="0.2">
      <c r="B66" s="159">
        <f t="shared" si="1"/>
        <v>43458</v>
      </c>
      <c r="C66" s="152">
        <v>9.6679999999999993</v>
      </c>
      <c r="D66" s="165"/>
      <c r="E66" s="152">
        <v>5.4288837238029188</v>
      </c>
      <c r="F66" s="165"/>
      <c r="G66" s="152">
        <v>2.7144418619014594</v>
      </c>
      <c r="H66" s="165"/>
      <c r="I66" s="166">
        <f t="shared" si="0"/>
        <v>4550.2758551249999</v>
      </c>
      <c r="J66" s="166"/>
    </row>
    <row r="67" spans="2:10" x14ac:dyDescent="0.2">
      <c r="B67" s="159">
        <f t="shared" si="1"/>
        <v>43459</v>
      </c>
      <c r="C67" s="152">
        <v>11.615</v>
      </c>
      <c r="D67" s="165"/>
      <c r="E67" s="152">
        <v>12.728754427366413</v>
      </c>
      <c r="F67" s="165"/>
      <c r="G67" s="152">
        <v>6.3643772136832064</v>
      </c>
      <c r="H67" s="165"/>
      <c r="I67" s="166">
        <f t="shared" si="0"/>
        <v>12817.273934272498</v>
      </c>
      <c r="J67" s="166"/>
    </row>
    <row r="68" spans="2:10" x14ac:dyDescent="0.2">
      <c r="B68" s="159">
        <f t="shared" si="1"/>
        <v>43460</v>
      </c>
      <c r="C68" s="152">
        <v>10.64</v>
      </c>
      <c r="D68" s="165"/>
      <c r="E68" s="152">
        <v>10.239687854979174</v>
      </c>
      <c r="F68" s="165"/>
      <c r="G68" s="152">
        <v>5.1198439274895868</v>
      </c>
      <c r="H68" s="165"/>
      <c r="I68" s="166">
        <f t="shared" si="0"/>
        <v>9445.3681533749987</v>
      </c>
      <c r="J68" s="166"/>
    </row>
    <row r="69" spans="2:10" x14ac:dyDescent="0.2">
      <c r="B69" s="159">
        <f t="shared" si="1"/>
        <v>43461</v>
      </c>
      <c r="C69" s="152">
        <v>14.18</v>
      </c>
      <c r="D69" s="165"/>
      <c r="E69" s="152">
        <v>14.816797254720905</v>
      </c>
      <c r="F69" s="165"/>
      <c r="G69" s="152">
        <v>7.4083986273604525</v>
      </c>
      <c r="H69" s="165"/>
      <c r="I69" s="166">
        <f t="shared" si="0"/>
        <v>18214.661863282494</v>
      </c>
      <c r="J69" s="166"/>
    </row>
    <row r="70" spans="2:10" x14ac:dyDescent="0.2">
      <c r="B70" s="159">
        <f t="shared" si="1"/>
        <v>43462</v>
      </c>
      <c r="C70" s="152">
        <v>11.872999999999999</v>
      </c>
      <c r="D70" s="165"/>
      <c r="E70" s="152">
        <v>17.906618784817177</v>
      </c>
      <c r="F70" s="165"/>
      <c r="G70" s="152">
        <v>8.9533093924085883</v>
      </c>
      <c r="H70" s="165"/>
      <c r="I70" s="166">
        <f t="shared" si="0"/>
        <v>18431.666344822501</v>
      </c>
      <c r="J70" s="166"/>
    </row>
    <row r="71" spans="2:10" x14ac:dyDescent="0.2">
      <c r="B71" s="159">
        <f t="shared" si="1"/>
        <v>43463</v>
      </c>
      <c r="C71" s="152">
        <v>12.972</v>
      </c>
      <c r="D71" s="165"/>
      <c r="E71" s="152">
        <v>19.816436915222678</v>
      </c>
      <c r="F71" s="165"/>
      <c r="G71" s="152">
        <v>9.9082184576113388</v>
      </c>
      <c r="H71" s="165"/>
      <c r="I71" s="166">
        <f t="shared" si="0"/>
        <v>22285.534429619995</v>
      </c>
      <c r="J71" s="166"/>
    </row>
    <row r="72" spans="2:10" x14ac:dyDescent="0.2">
      <c r="B72" s="42">
        <f>IF($B$9/4=INT($B$9/4),#REF!+1,B71+1)</f>
        <v>43464</v>
      </c>
      <c r="C72" s="152">
        <v>11.95</v>
      </c>
      <c r="D72" s="43"/>
      <c r="E72" s="152">
        <v>21.037299293619501</v>
      </c>
      <c r="F72" s="43"/>
      <c r="G72" s="152">
        <v>10.518649646809751</v>
      </c>
      <c r="H72" s="43"/>
      <c r="I72" s="44">
        <f t="shared" si="0"/>
        <v>21794.576537002504</v>
      </c>
      <c r="J72" s="45"/>
    </row>
    <row r="73" spans="2:10" ht="12" thickBot="1" x14ac:dyDescent="0.25">
      <c r="B73" s="160">
        <f t="shared" si="1"/>
        <v>43465</v>
      </c>
      <c r="C73" s="154">
        <v>12.824</v>
      </c>
      <c r="D73" s="163">
        <f>AVERAGE(C43:C73)</f>
        <v>14.299709677419354</v>
      </c>
      <c r="E73" s="154">
        <v>14.541151670055099</v>
      </c>
      <c r="F73" s="163">
        <f>AVERAGE(E43:E73)</f>
        <v>11.378447910372422</v>
      </c>
      <c r="G73" s="154">
        <v>7.2705758350275493</v>
      </c>
      <c r="H73" s="163">
        <f>AVERAGE(G43:G73)</f>
        <v>5.6892239551862112</v>
      </c>
      <c r="I73" s="167">
        <f t="shared" si="0"/>
        <v>16166.3827941</v>
      </c>
      <c r="J73" s="167">
        <f>AVERAGE(I43:I73)</f>
        <v>14141.703731664196</v>
      </c>
    </row>
    <row r="74" spans="2:10" x14ac:dyDescent="0.2">
      <c r="B74" s="161">
        <f t="shared" si="1"/>
        <v>43466</v>
      </c>
      <c r="C74" s="152">
        <v>14.635</v>
      </c>
      <c r="D74" s="164"/>
      <c r="E74" s="152">
        <v>31.897116296713229</v>
      </c>
      <c r="F74" s="164"/>
      <c r="G74" s="152">
        <v>15.948558148356614</v>
      </c>
      <c r="H74" s="164"/>
      <c r="I74" s="168">
        <f t="shared" si="0"/>
        <v>40470.138708614992</v>
      </c>
      <c r="J74" s="168"/>
    </row>
    <row r="75" spans="2:10" x14ac:dyDescent="0.2">
      <c r="B75" s="159">
        <f t="shared" si="1"/>
        <v>43467</v>
      </c>
      <c r="C75" s="152">
        <v>14.894</v>
      </c>
      <c r="D75" s="165"/>
      <c r="E75" s="152">
        <v>21.55705472952107</v>
      </c>
      <c r="F75" s="165"/>
      <c r="G75" s="152">
        <v>10.778527364760535</v>
      </c>
      <c r="H75" s="165"/>
      <c r="I75" s="166">
        <f t="shared" si="0"/>
        <v>27835.005927959999</v>
      </c>
      <c r="J75" s="166"/>
    </row>
    <row r="76" spans="2:10" x14ac:dyDescent="0.2">
      <c r="B76" s="159">
        <f t="shared" si="1"/>
        <v>43468</v>
      </c>
      <c r="C76" s="152">
        <v>14.978</v>
      </c>
      <c r="D76" s="165"/>
      <c r="E76" s="152">
        <v>20.000500013929308</v>
      </c>
      <c r="F76" s="165"/>
      <c r="G76" s="152">
        <v>10.000250006964654</v>
      </c>
      <c r="H76" s="165"/>
      <c r="I76" s="166">
        <f t="shared" si="0"/>
        <v>25970.793779700009</v>
      </c>
      <c r="J76" s="166"/>
    </row>
    <row r="77" spans="2:10" x14ac:dyDescent="0.2">
      <c r="B77" s="159">
        <f t="shared" si="1"/>
        <v>43469</v>
      </c>
      <c r="C77" s="152">
        <v>13.477</v>
      </c>
      <c r="D77" s="165"/>
      <c r="E77" s="152">
        <v>31.009170869136852</v>
      </c>
      <c r="F77" s="165"/>
      <c r="G77" s="152">
        <v>15.504585434568426</v>
      </c>
      <c r="H77" s="165"/>
      <c r="I77" s="166">
        <f t="shared" ref="I77:I140" si="2">IF(($I$9*E77+4.57*G77)*C77*8.34&gt;0,($I$9*E77+4.57*G77)*C77*8.34,"")</f>
        <v>36230.466565754999</v>
      </c>
      <c r="J77" s="166"/>
    </row>
    <row r="78" spans="2:10" x14ac:dyDescent="0.2">
      <c r="B78" s="159">
        <f t="shared" si="1"/>
        <v>43470</v>
      </c>
      <c r="C78" s="152">
        <v>14.214</v>
      </c>
      <c r="D78" s="165"/>
      <c r="E78" s="152">
        <v>42.578909687783757</v>
      </c>
      <c r="F78" s="165"/>
      <c r="G78" s="152">
        <v>21.289454843891878</v>
      </c>
      <c r="H78" s="165"/>
      <c r="I78" s="166">
        <f t="shared" si="2"/>
        <v>52468.831418850001</v>
      </c>
      <c r="J78" s="166"/>
    </row>
    <row r="79" spans="2:10" x14ac:dyDescent="0.2">
      <c r="B79" s="159">
        <f t="shared" ref="B79:B142" si="3">B78+1</f>
        <v>43471</v>
      </c>
      <c r="C79" s="152">
        <v>14.77</v>
      </c>
      <c r="D79" s="165"/>
      <c r="E79" s="152">
        <v>32.405685693828147</v>
      </c>
      <c r="F79" s="165"/>
      <c r="G79" s="152">
        <v>16.202842846914074</v>
      </c>
      <c r="H79" s="165"/>
      <c r="I79" s="166">
        <f t="shared" si="2"/>
        <v>41494.664264129999</v>
      </c>
      <c r="J79" s="166"/>
    </row>
    <row r="80" spans="2:10" x14ac:dyDescent="0.2">
      <c r="B80" s="159">
        <f t="shared" si="3"/>
        <v>43472</v>
      </c>
      <c r="C80" s="152">
        <v>15.647</v>
      </c>
      <c r="D80" s="165"/>
      <c r="E80" s="152">
        <v>31.62366423088282</v>
      </c>
      <c r="F80" s="165"/>
      <c r="G80" s="152">
        <v>15.81183211544141</v>
      </c>
      <c r="H80" s="165"/>
      <c r="I80" s="166">
        <f t="shared" si="2"/>
        <v>42897.681166725</v>
      </c>
      <c r="J80" s="166"/>
    </row>
    <row r="81" spans="2:10" x14ac:dyDescent="0.2">
      <c r="B81" s="159">
        <f t="shared" si="3"/>
        <v>43473</v>
      </c>
      <c r="C81" s="152">
        <v>18.161000000000001</v>
      </c>
      <c r="D81" s="165"/>
      <c r="E81" s="152">
        <v>32.515104275810664</v>
      </c>
      <c r="F81" s="165"/>
      <c r="G81" s="152">
        <v>16.257552137905332</v>
      </c>
      <c r="H81" s="165"/>
      <c r="I81" s="166">
        <f t="shared" si="2"/>
        <v>51193.574430074987</v>
      </c>
      <c r="J81" s="166"/>
    </row>
    <row r="82" spans="2:10" x14ac:dyDescent="0.2">
      <c r="B82" s="159">
        <f t="shared" si="3"/>
        <v>43474</v>
      </c>
      <c r="C82" s="152">
        <v>14.367000000000001</v>
      </c>
      <c r="D82" s="165"/>
      <c r="E82" s="152">
        <v>15.689835068675066</v>
      </c>
      <c r="F82" s="165"/>
      <c r="G82" s="152">
        <v>7.844917534337533</v>
      </c>
      <c r="H82" s="165"/>
      <c r="I82" s="166">
        <f t="shared" si="2"/>
        <v>19542.270229019996</v>
      </c>
      <c r="J82" s="166"/>
    </row>
    <row r="83" spans="2:10" x14ac:dyDescent="0.2">
      <c r="B83" s="159">
        <f t="shared" si="3"/>
        <v>43475</v>
      </c>
      <c r="C83" s="152">
        <v>14.879</v>
      </c>
      <c r="D83" s="165"/>
      <c r="E83" s="152">
        <v>8.2798853759253497</v>
      </c>
      <c r="F83" s="165"/>
      <c r="G83" s="152">
        <v>4.1399426879626748</v>
      </c>
      <c r="H83" s="165"/>
      <c r="I83" s="166">
        <f t="shared" si="2"/>
        <v>10680.426918314999</v>
      </c>
      <c r="J83" s="166"/>
    </row>
    <row r="84" spans="2:10" x14ac:dyDescent="0.2">
      <c r="B84" s="159">
        <f t="shared" si="3"/>
        <v>43476</v>
      </c>
      <c r="C84" s="152">
        <v>19.427</v>
      </c>
      <c r="D84" s="165"/>
      <c r="E84" s="152">
        <v>23.157396915637822</v>
      </c>
      <c r="F84" s="165"/>
      <c r="G84" s="152">
        <v>11.578698457818911</v>
      </c>
      <c r="H84" s="165"/>
      <c r="I84" s="166">
        <f t="shared" si="2"/>
        <v>39001.923305729993</v>
      </c>
      <c r="J84" s="166"/>
    </row>
    <row r="85" spans="2:10" x14ac:dyDescent="0.2">
      <c r="B85" s="159">
        <f t="shared" si="3"/>
        <v>43477</v>
      </c>
      <c r="C85" s="152">
        <v>17.550999999999998</v>
      </c>
      <c r="D85" s="165"/>
      <c r="E85" s="152">
        <v>8.9603228112057689</v>
      </c>
      <c r="F85" s="165"/>
      <c r="G85" s="152">
        <v>4.4801614056028845</v>
      </c>
      <c r="H85" s="165"/>
      <c r="I85" s="166">
        <f t="shared" si="2"/>
        <v>13633.77324771</v>
      </c>
      <c r="J85" s="166"/>
    </row>
    <row r="86" spans="2:10" x14ac:dyDescent="0.2">
      <c r="B86" s="159">
        <f t="shared" si="3"/>
        <v>43478</v>
      </c>
      <c r="C86" s="152">
        <v>17.027000000000001</v>
      </c>
      <c r="D86" s="165"/>
      <c r="E86" s="152">
        <v>10.708077930678304</v>
      </c>
      <c r="F86" s="165"/>
      <c r="G86" s="152">
        <v>5.3540389653391518</v>
      </c>
      <c r="H86" s="165"/>
      <c r="I86" s="166">
        <f t="shared" si="2"/>
        <v>15806.663340930001</v>
      </c>
      <c r="J86" s="166"/>
    </row>
    <row r="87" spans="2:10" x14ac:dyDescent="0.2">
      <c r="B87" s="159">
        <f t="shared" si="3"/>
        <v>43479</v>
      </c>
      <c r="C87" s="152">
        <v>16.675999999999998</v>
      </c>
      <c r="D87" s="165"/>
      <c r="E87" s="152">
        <v>16.554221837210012</v>
      </c>
      <c r="F87" s="165"/>
      <c r="G87" s="152">
        <v>8.2771109186050058</v>
      </c>
      <c r="H87" s="165"/>
      <c r="I87" s="166">
        <f t="shared" si="2"/>
        <v>23932.672699319995</v>
      </c>
      <c r="J87" s="166"/>
    </row>
    <row r="88" spans="2:10" x14ac:dyDescent="0.2">
      <c r="B88" s="159">
        <f t="shared" si="3"/>
        <v>43480</v>
      </c>
      <c r="C88" s="152">
        <v>17.251999999999999</v>
      </c>
      <c r="D88" s="165"/>
      <c r="E88" s="152">
        <v>12.116615242468674</v>
      </c>
      <c r="F88" s="165"/>
      <c r="G88" s="152">
        <v>6.058307621234337</v>
      </c>
      <c r="H88" s="165"/>
      <c r="I88" s="166">
        <f t="shared" si="2"/>
        <v>18122.216358014997</v>
      </c>
      <c r="J88" s="166"/>
    </row>
    <row r="89" spans="2:10" x14ac:dyDescent="0.2">
      <c r="B89" s="159">
        <f t="shared" si="3"/>
        <v>43481</v>
      </c>
      <c r="C89" s="152">
        <v>14.349</v>
      </c>
      <c r="D89" s="165"/>
      <c r="E89" s="152">
        <v>9.5183519920421595</v>
      </c>
      <c r="F89" s="165"/>
      <c r="G89" s="152">
        <v>4.7591759960210798</v>
      </c>
      <c r="H89" s="165"/>
      <c r="I89" s="166">
        <f t="shared" si="2"/>
        <v>11840.606298674998</v>
      </c>
      <c r="J89" s="166"/>
    </row>
    <row r="90" spans="2:10" x14ac:dyDescent="0.2">
      <c r="B90" s="159">
        <f t="shared" si="3"/>
        <v>43482</v>
      </c>
      <c r="C90" s="152">
        <v>18.780999999999999</v>
      </c>
      <c r="D90" s="165"/>
      <c r="E90" s="152">
        <v>14.893093535394781</v>
      </c>
      <c r="F90" s="165"/>
      <c r="G90" s="152">
        <v>7.4465467676973907</v>
      </c>
      <c r="H90" s="165"/>
      <c r="I90" s="166">
        <f t="shared" si="2"/>
        <v>24249.019014989994</v>
      </c>
      <c r="J90" s="166"/>
    </row>
    <row r="91" spans="2:10" x14ac:dyDescent="0.2">
      <c r="B91" s="159">
        <f t="shared" si="3"/>
        <v>43483</v>
      </c>
      <c r="C91" s="152">
        <v>17.39</v>
      </c>
      <c r="D91" s="165"/>
      <c r="E91" s="152">
        <v>13.997771625138073</v>
      </c>
      <c r="F91" s="165"/>
      <c r="G91" s="152">
        <v>6.9988858125690365</v>
      </c>
      <c r="H91" s="165"/>
      <c r="I91" s="166">
        <f t="shared" si="2"/>
        <v>21103.234749135005</v>
      </c>
      <c r="J91" s="166"/>
    </row>
    <row r="92" spans="2:10" x14ac:dyDescent="0.2">
      <c r="B92" s="159">
        <f t="shared" si="3"/>
        <v>43484</v>
      </c>
      <c r="C92" s="152">
        <v>21.251999999999999</v>
      </c>
      <c r="D92" s="165"/>
      <c r="E92" s="152">
        <v>20.752552700922269</v>
      </c>
      <c r="F92" s="165"/>
      <c r="G92" s="152">
        <v>10.376276350461135</v>
      </c>
      <c r="H92" s="165"/>
      <c r="I92" s="166">
        <f t="shared" si="2"/>
        <v>38235.068885474997</v>
      </c>
      <c r="J92" s="166"/>
    </row>
    <row r="93" spans="2:10" x14ac:dyDescent="0.2">
      <c r="B93" s="159">
        <f t="shared" si="3"/>
        <v>43485</v>
      </c>
      <c r="C93" s="152">
        <v>18.395</v>
      </c>
      <c r="D93" s="165"/>
      <c r="E93" s="152">
        <v>22.401843081120859</v>
      </c>
      <c r="F93" s="165"/>
      <c r="G93" s="152">
        <v>11.200921540560429</v>
      </c>
      <c r="H93" s="165"/>
      <c r="I93" s="166">
        <f t="shared" si="2"/>
        <v>35725.152164624997</v>
      </c>
      <c r="J93" s="166"/>
    </row>
    <row r="94" spans="2:10" x14ac:dyDescent="0.2">
      <c r="B94" s="159">
        <f t="shared" si="3"/>
        <v>43486</v>
      </c>
      <c r="C94" s="152">
        <v>16.405000000000001</v>
      </c>
      <c r="D94" s="165"/>
      <c r="E94" s="152">
        <v>14.460306846263313</v>
      </c>
      <c r="F94" s="165"/>
      <c r="G94" s="152">
        <v>7.2301534231316564</v>
      </c>
      <c r="H94" s="165"/>
      <c r="I94" s="166">
        <f t="shared" si="2"/>
        <v>20565.737479979998</v>
      </c>
      <c r="J94" s="166"/>
    </row>
    <row r="95" spans="2:10" x14ac:dyDescent="0.2">
      <c r="B95" s="159">
        <f t="shared" si="3"/>
        <v>43487</v>
      </c>
      <c r="C95" s="152">
        <v>17.388999999999999</v>
      </c>
      <c r="D95" s="165"/>
      <c r="E95" s="152">
        <v>18.462634927425249</v>
      </c>
      <c r="F95" s="165"/>
      <c r="G95" s="152">
        <v>9.2313174637126245</v>
      </c>
      <c r="H95" s="165"/>
      <c r="I95" s="166">
        <f t="shared" si="2"/>
        <v>27832.924017360005</v>
      </c>
      <c r="J95" s="166"/>
    </row>
    <row r="96" spans="2:10" x14ac:dyDescent="0.2">
      <c r="B96" s="159">
        <f t="shared" si="3"/>
        <v>43488</v>
      </c>
      <c r="C96" s="152">
        <v>17.158000000000001</v>
      </c>
      <c r="D96" s="165"/>
      <c r="E96" s="152">
        <v>15.738092668422667</v>
      </c>
      <c r="F96" s="165"/>
      <c r="G96" s="152">
        <v>7.8690463342113333</v>
      </c>
      <c r="H96" s="165"/>
      <c r="I96" s="166">
        <f t="shared" si="2"/>
        <v>23410.425425309997</v>
      </c>
      <c r="J96" s="166"/>
    </row>
    <row r="97" spans="2:10" x14ac:dyDescent="0.2">
      <c r="B97" s="159">
        <f t="shared" si="3"/>
        <v>43489</v>
      </c>
      <c r="C97" s="152">
        <v>18.260999999999999</v>
      </c>
      <c r="D97" s="165"/>
      <c r="E97" s="152">
        <v>14.043560295512565</v>
      </c>
      <c r="F97" s="165"/>
      <c r="G97" s="152">
        <v>7.0217801477562825</v>
      </c>
      <c r="H97" s="165"/>
      <c r="I97" s="166">
        <f t="shared" si="2"/>
        <v>22232.705948145001</v>
      </c>
      <c r="J97" s="166"/>
    </row>
    <row r="98" spans="2:10" x14ac:dyDescent="0.2">
      <c r="B98" s="159">
        <f t="shared" si="3"/>
        <v>43490</v>
      </c>
      <c r="C98" s="152">
        <v>17.047000000000001</v>
      </c>
      <c r="D98" s="165"/>
      <c r="E98" s="152">
        <v>14.958854241180296</v>
      </c>
      <c r="F98" s="165"/>
      <c r="G98" s="152">
        <v>7.4794271205901479</v>
      </c>
      <c r="H98" s="165"/>
      <c r="I98" s="166">
        <f t="shared" si="2"/>
        <v>22107.35758077</v>
      </c>
      <c r="J98" s="166"/>
    </row>
    <row r="99" spans="2:10" x14ac:dyDescent="0.2">
      <c r="B99" s="159">
        <f t="shared" si="3"/>
        <v>43491</v>
      </c>
      <c r="C99" s="152">
        <v>18.018000000000001</v>
      </c>
      <c r="D99" s="165"/>
      <c r="E99" s="152">
        <v>14.75305079945368</v>
      </c>
      <c r="F99" s="165"/>
      <c r="G99" s="152">
        <v>7.3765253997268401</v>
      </c>
      <c r="H99" s="165"/>
      <c r="I99" s="166">
        <f t="shared" si="2"/>
        <v>23045.119512030004</v>
      </c>
      <c r="J99" s="166"/>
    </row>
    <row r="100" spans="2:10" x14ac:dyDescent="0.2">
      <c r="B100" s="159">
        <f t="shared" si="3"/>
        <v>43492</v>
      </c>
      <c r="C100" s="152">
        <v>18.181000000000001</v>
      </c>
      <c r="D100" s="165"/>
      <c r="E100" s="152">
        <v>12.460290099145592</v>
      </c>
      <c r="F100" s="165"/>
      <c r="G100" s="152">
        <v>6.2301450495727959</v>
      </c>
      <c r="H100" s="165"/>
      <c r="I100" s="166">
        <f t="shared" si="2"/>
        <v>19639.773042120003</v>
      </c>
      <c r="J100" s="166"/>
    </row>
    <row r="101" spans="2:10" x14ac:dyDescent="0.2">
      <c r="B101" s="159">
        <f t="shared" si="3"/>
        <v>43493</v>
      </c>
      <c r="C101" s="152">
        <v>16.327999999999999</v>
      </c>
      <c r="D101" s="165"/>
      <c r="E101" s="152">
        <v>13.051573058065062</v>
      </c>
      <c r="F101" s="165"/>
      <c r="G101" s="152">
        <v>6.5257865290325308</v>
      </c>
      <c r="H101" s="165"/>
      <c r="I101" s="166">
        <f t="shared" si="2"/>
        <v>18475.082855459998</v>
      </c>
      <c r="J101" s="166"/>
    </row>
    <row r="102" spans="2:10" x14ac:dyDescent="0.2">
      <c r="B102" s="159">
        <f t="shared" si="3"/>
        <v>43494</v>
      </c>
      <c r="C102" s="152">
        <v>19.178000000000001</v>
      </c>
      <c r="D102" s="165"/>
      <c r="E102" s="152">
        <v>16.369365715061697</v>
      </c>
      <c r="F102" s="165"/>
      <c r="G102" s="152">
        <v>8.1846828575308486</v>
      </c>
      <c r="H102" s="165"/>
      <c r="I102" s="166">
        <f t="shared" si="2"/>
        <v>27216.088605090001</v>
      </c>
      <c r="J102" s="166"/>
    </row>
    <row r="103" spans="2:10" x14ac:dyDescent="0.2">
      <c r="B103" s="42">
        <f t="shared" si="3"/>
        <v>43495</v>
      </c>
      <c r="C103" s="152">
        <v>14.78</v>
      </c>
      <c r="D103" s="46"/>
      <c r="E103" s="152">
        <v>14.8393377043967</v>
      </c>
      <c r="F103" s="46"/>
      <c r="G103" s="152">
        <v>7.4196688521983498</v>
      </c>
      <c r="H103" s="46"/>
      <c r="I103" s="44">
        <f t="shared" si="2"/>
        <v>19014.263002350002</v>
      </c>
      <c r="J103" s="44"/>
    </row>
    <row r="104" spans="2:10" ht="12" thickBot="1" x14ac:dyDescent="0.25">
      <c r="B104" s="160">
        <f t="shared" si="3"/>
        <v>43496</v>
      </c>
      <c r="C104" s="154">
        <v>18.518999999999998</v>
      </c>
      <c r="D104" s="163">
        <f t="shared" ref="D104" si="4">AVERAGE(C74:C104)</f>
        <v>16.754387096774188</v>
      </c>
      <c r="E104" s="154">
        <v>11.620440566387002</v>
      </c>
      <c r="F104" s="163">
        <f t="shared" ref="F104" si="5">AVERAGE(E74:E104)</f>
        <v>18.754021962430286</v>
      </c>
      <c r="G104" s="154">
        <v>5.8102202831935008</v>
      </c>
      <c r="H104" s="163">
        <f t="shared" ref="H104" si="6">AVERAGE(G74:G104)</f>
        <v>9.3770109812151432</v>
      </c>
      <c r="I104" s="167">
        <f t="shared" si="2"/>
        <v>18656.521364249998</v>
      </c>
      <c r="J104" s="167">
        <f t="shared" ref="J104" si="7">AVERAGE(I74:I104)</f>
        <v>26859.038138923072</v>
      </c>
    </row>
    <row r="105" spans="2:10" x14ac:dyDescent="0.2">
      <c r="B105" s="161">
        <f t="shared" si="3"/>
        <v>43497</v>
      </c>
      <c r="C105" s="155">
        <v>14.053000000000001</v>
      </c>
      <c r="D105" s="164"/>
      <c r="E105" s="155">
        <v>10.239523013340555</v>
      </c>
      <c r="F105" s="164"/>
      <c r="G105" s="155">
        <v>5.1197615066702777</v>
      </c>
      <c r="H105" s="164"/>
      <c r="I105" s="168">
        <f t="shared" si="2"/>
        <v>12474.964458495002</v>
      </c>
      <c r="J105" s="168"/>
    </row>
    <row r="106" spans="2:10" x14ac:dyDescent="0.2">
      <c r="B106" s="159">
        <f t="shared" si="3"/>
        <v>43498</v>
      </c>
      <c r="C106" s="152">
        <v>17.146999999999998</v>
      </c>
      <c r="D106" s="165"/>
      <c r="E106" s="152">
        <v>12.640710815030253</v>
      </c>
      <c r="F106" s="165"/>
      <c r="G106" s="152">
        <v>6.3203554075151267</v>
      </c>
      <c r="H106" s="165"/>
      <c r="I106" s="166">
        <f t="shared" si="2"/>
        <v>18791.012789009994</v>
      </c>
      <c r="J106" s="166"/>
    </row>
    <row r="107" spans="2:10" x14ac:dyDescent="0.2">
      <c r="B107" s="159">
        <f t="shared" si="3"/>
        <v>43499</v>
      </c>
      <c r="C107" s="152">
        <v>17.241</v>
      </c>
      <c r="D107" s="165"/>
      <c r="E107" s="152">
        <v>11.58634602671091</v>
      </c>
      <c r="F107" s="165"/>
      <c r="G107" s="152">
        <v>5.7931730133554549</v>
      </c>
      <c r="H107" s="165"/>
      <c r="I107" s="166">
        <f t="shared" si="2"/>
        <v>17318.07</v>
      </c>
      <c r="J107" s="166"/>
    </row>
    <row r="108" spans="2:10" x14ac:dyDescent="0.2">
      <c r="B108" s="159">
        <f t="shared" si="3"/>
        <v>43500</v>
      </c>
      <c r="C108" s="152">
        <v>16.370999999999999</v>
      </c>
      <c r="D108" s="165"/>
      <c r="E108" s="152">
        <v>17.180864016867876</v>
      </c>
      <c r="F108" s="165"/>
      <c r="G108" s="152">
        <v>8.5904320084339378</v>
      </c>
      <c r="H108" s="165"/>
      <c r="I108" s="166">
        <f t="shared" si="2"/>
        <v>24384.325854735005</v>
      </c>
      <c r="J108" s="166"/>
    </row>
    <row r="109" spans="2:10" x14ac:dyDescent="0.2">
      <c r="B109" s="159">
        <f t="shared" si="3"/>
        <v>43501</v>
      </c>
      <c r="C109" s="152">
        <v>17.475999999999999</v>
      </c>
      <c r="D109" s="165"/>
      <c r="E109" s="152">
        <v>11.994048350241759</v>
      </c>
      <c r="F109" s="165"/>
      <c r="G109" s="152">
        <v>5.9970241751208793</v>
      </c>
      <c r="H109" s="165"/>
      <c r="I109" s="166">
        <f t="shared" si="2"/>
        <v>18171.817878059999</v>
      </c>
      <c r="J109" s="166"/>
    </row>
    <row r="110" spans="2:10" x14ac:dyDescent="0.2">
      <c r="B110" s="159">
        <f t="shared" si="3"/>
        <v>43502</v>
      </c>
      <c r="C110" s="152">
        <v>16.706</v>
      </c>
      <c r="D110" s="165"/>
      <c r="E110" s="152">
        <v>8.5102109238025605</v>
      </c>
      <c r="F110" s="165"/>
      <c r="G110" s="152">
        <v>4.2551054619012803</v>
      </c>
      <c r="H110" s="165"/>
      <c r="I110" s="166">
        <f t="shared" si="2"/>
        <v>12325.46592816</v>
      </c>
      <c r="J110" s="166"/>
    </row>
    <row r="111" spans="2:10" x14ac:dyDescent="0.2">
      <c r="B111" s="159">
        <f t="shared" si="3"/>
        <v>43503</v>
      </c>
      <c r="C111" s="152">
        <v>17.285</v>
      </c>
      <c r="D111" s="165"/>
      <c r="E111" s="152">
        <v>13.554675495935331</v>
      </c>
      <c r="F111" s="165"/>
      <c r="G111" s="152">
        <v>6.7773377479676657</v>
      </c>
      <c r="H111" s="165"/>
      <c r="I111" s="166">
        <f t="shared" si="2"/>
        <v>20311.830000000002</v>
      </c>
      <c r="J111" s="166"/>
    </row>
    <row r="112" spans="2:10" x14ac:dyDescent="0.2">
      <c r="B112" s="159">
        <f t="shared" si="3"/>
        <v>43504</v>
      </c>
      <c r="C112" s="152">
        <v>17.978999999999999</v>
      </c>
      <c r="D112" s="165"/>
      <c r="E112" s="152">
        <v>9.879727881302502</v>
      </c>
      <c r="F112" s="165"/>
      <c r="G112" s="152">
        <v>4.939863940651251</v>
      </c>
      <c r="H112" s="165"/>
      <c r="I112" s="166">
        <f t="shared" si="2"/>
        <v>15399.302833530002</v>
      </c>
      <c r="J112" s="166"/>
    </row>
    <row r="113" spans="2:10" x14ac:dyDescent="0.2">
      <c r="B113" s="159">
        <f t="shared" si="3"/>
        <v>43505</v>
      </c>
      <c r="C113" s="152">
        <v>17.552</v>
      </c>
      <c r="D113" s="165"/>
      <c r="E113" s="152">
        <v>8.347754613082552</v>
      </c>
      <c r="F113" s="165"/>
      <c r="G113" s="152">
        <v>4.173877306541276</v>
      </c>
      <c r="H113" s="165"/>
      <c r="I113" s="166">
        <f t="shared" si="2"/>
        <v>12702.4305408</v>
      </c>
      <c r="J113" s="166"/>
    </row>
    <row r="114" spans="2:10" x14ac:dyDescent="0.2">
      <c r="B114" s="159">
        <f t="shared" si="3"/>
        <v>43506</v>
      </c>
      <c r="C114" s="152">
        <v>16.978000000000002</v>
      </c>
      <c r="D114" s="165"/>
      <c r="E114" s="152">
        <v>16.884188679213306</v>
      </c>
      <c r="F114" s="165"/>
      <c r="G114" s="152">
        <v>8.442094339606653</v>
      </c>
      <c r="H114" s="165"/>
      <c r="I114" s="166">
        <f t="shared" si="2"/>
        <v>24851.766832200003</v>
      </c>
      <c r="J114" s="166"/>
    </row>
    <row r="115" spans="2:10" x14ac:dyDescent="0.2">
      <c r="B115" s="159">
        <f t="shared" si="3"/>
        <v>43507</v>
      </c>
      <c r="C115" s="152">
        <v>17.3</v>
      </c>
      <c r="D115" s="165"/>
      <c r="E115" s="152">
        <v>15.590786480642077</v>
      </c>
      <c r="F115" s="165"/>
      <c r="G115" s="152">
        <v>7.7953932403210384</v>
      </c>
      <c r="H115" s="165"/>
      <c r="I115" s="166">
        <f t="shared" si="2"/>
        <v>23383.239142725</v>
      </c>
      <c r="J115" s="166"/>
    </row>
    <row r="116" spans="2:10" x14ac:dyDescent="0.2">
      <c r="B116" s="159">
        <f t="shared" si="3"/>
        <v>43508</v>
      </c>
      <c r="C116" s="152">
        <v>17.260999999999999</v>
      </c>
      <c r="D116" s="165"/>
      <c r="E116" s="152">
        <v>10.745584388754569</v>
      </c>
      <c r="F116" s="165"/>
      <c r="G116" s="152">
        <v>5.3727921943772845</v>
      </c>
      <c r="H116" s="165"/>
      <c r="I116" s="166">
        <f t="shared" si="2"/>
        <v>16080.018202710002</v>
      </c>
      <c r="J116" s="166"/>
    </row>
    <row r="117" spans="2:10" x14ac:dyDescent="0.2">
      <c r="B117" s="159">
        <f t="shared" si="3"/>
        <v>43509</v>
      </c>
      <c r="C117" s="152">
        <v>17.38</v>
      </c>
      <c r="D117" s="165"/>
      <c r="E117" s="152">
        <v>17.244509455726561</v>
      </c>
      <c r="F117" s="165"/>
      <c r="G117" s="152">
        <v>8.6222547278632806</v>
      </c>
      <c r="H117" s="165"/>
      <c r="I117" s="166">
        <f t="shared" si="2"/>
        <v>25983.111750750002</v>
      </c>
      <c r="J117" s="166"/>
    </row>
    <row r="118" spans="2:10" x14ac:dyDescent="0.2">
      <c r="B118" s="159">
        <f t="shared" si="3"/>
        <v>43510</v>
      </c>
      <c r="C118" s="152">
        <v>17.541</v>
      </c>
      <c r="D118" s="165"/>
      <c r="E118" s="152">
        <v>17.37169913803864</v>
      </c>
      <c r="F118" s="165"/>
      <c r="G118" s="152">
        <v>8.6858495690193198</v>
      </c>
      <c r="H118" s="165"/>
      <c r="I118" s="166">
        <f t="shared" si="2"/>
        <v>26417.224809360006</v>
      </c>
      <c r="J118" s="166"/>
    </row>
    <row r="119" spans="2:10" x14ac:dyDescent="0.2">
      <c r="B119" s="159">
        <f t="shared" si="3"/>
        <v>43511</v>
      </c>
      <c r="C119" s="152">
        <v>15.368</v>
      </c>
      <c r="D119" s="165"/>
      <c r="E119" s="152">
        <v>13.157440949894951</v>
      </c>
      <c r="F119" s="165"/>
      <c r="G119" s="152">
        <v>6.5787204749474757</v>
      </c>
      <c r="H119" s="165"/>
      <c r="I119" s="166">
        <f t="shared" si="2"/>
        <v>17529.895443059999</v>
      </c>
      <c r="J119" s="166"/>
    </row>
    <row r="120" spans="2:10" x14ac:dyDescent="0.2">
      <c r="B120" s="159">
        <f t="shared" si="3"/>
        <v>43512</v>
      </c>
      <c r="C120" s="152">
        <v>17.003</v>
      </c>
      <c r="D120" s="165"/>
      <c r="E120" s="152">
        <v>6.738496070167332</v>
      </c>
      <c r="F120" s="165"/>
      <c r="G120" s="152">
        <v>3.369248035083666</v>
      </c>
      <c r="H120" s="165"/>
      <c r="I120" s="166">
        <f t="shared" si="2"/>
        <v>9932.9689651499975</v>
      </c>
      <c r="J120" s="166"/>
    </row>
    <row r="121" spans="2:10" x14ac:dyDescent="0.2">
      <c r="B121" s="159">
        <f t="shared" si="3"/>
        <v>43513</v>
      </c>
      <c r="C121" s="152">
        <v>15.975</v>
      </c>
      <c r="D121" s="165"/>
      <c r="E121" s="152">
        <v>8.7718285090237682</v>
      </c>
      <c r="F121" s="165"/>
      <c r="G121" s="152">
        <v>4.3859142545118841</v>
      </c>
      <c r="H121" s="165"/>
      <c r="I121" s="166">
        <f t="shared" si="2"/>
        <v>12148.468828649999</v>
      </c>
      <c r="J121" s="166"/>
    </row>
    <row r="122" spans="2:10" x14ac:dyDescent="0.2">
      <c r="B122" s="159">
        <f t="shared" si="3"/>
        <v>43514</v>
      </c>
      <c r="C122" s="152">
        <v>15.609</v>
      </c>
      <c r="D122" s="165"/>
      <c r="E122" s="152">
        <v>14.206320832244449</v>
      </c>
      <c r="F122" s="165"/>
      <c r="G122" s="152">
        <v>7.1031604161222246</v>
      </c>
      <c r="H122" s="165"/>
      <c r="I122" s="166">
        <f t="shared" si="2"/>
        <v>19224.154289339996</v>
      </c>
      <c r="J122" s="166"/>
    </row>
    <row r="123" spans="2:10" x14ac:dyDescent="0.2">
      <c r="B123" s="159">
        <f t="shared" si="3"/>
        <v>43515</v>
      </c>
      <c r="C123" s="152">
        <v>17.370999999999999</v>
      </c>
      <c r="D123" s="165"/>
      <c r="E123" s="152">
        <v>15.903662758584799</v>
      </c>
      <c r="F123" s="165"/>
      <c r="G123" s="152">
        <v>7.9518313792923996</v>
      </c>
      <c r="H123" s="165"/>
      <c r="I123" s="166">
        <f t="shared" si="2"/>
        <v>23950.386288674996</v>
      </c>
      <c r="J123" s="166"/>
    </row>
    <row r="124" spans="2:10" x14ac:dyDescent="0.2">
      <c r="B124" s="159">
        <f t="shared" si="3"/>
        <v>43516</v>
      </c>
      <c r="C124" s="152">
        <v>15.18</v>
      </c>
      <c r="D124" s="165"/>
      <c r="E124" s="152">
        <v>17.837169552895233</v>
      </c>
      <c r="F124" s="165"/>
      <c r="G124" s="152">
        <v>8.9185847764476165</v>
      </c>
      <c r="H124" s="165"/>
      <c r="I124" s="166">
        <f t="shared" si="2"/>
        <v>23474.062492649995</v>
      </c>
      <c r="J124" s="166"/>
    </row>
    <row r="125" spans="2:10" x14ac:dyDescent="0.2">
      <c r="B125" s="159">
        <f t="shared" si="3"/>
        <v>43517</v>
      </c>
      <c r="C125" s="152">
        <v>15.271000000000001</v>
      </c>
      <c r="D125" s="165"/>
      <c r="E125" s="152">
        <v>18.591769418595174</v>
      </c>
      <c r="F125" s="165"/>
      <c r="G125" s="152">
        <v>9.2958847092975869</v>
      </c>
      <c r="H125" s="165"/>
      <c r="I125" s="166">
        <f t="shared" si="2"/>
        <v>24613.804450619999</v>
      </c>
      <c r="J125" s="166"/>
    </row>
    <row r="126" spans="2:10" x14ac:dyDescent="0.2">
      <c r="B126" s="159">
        <f t="shared" si="3"/>
        <v>43518</v>
      </c>
      <c r="C126" s="152">
        <v>17.673999999999999</v>
      </c>
      <c r="D126" s="165"/>
      <c r="E126" s="152">
        <v>41.240642800911466</v>
      </c>
      <c r="F126" s="165"/>
      <c r="G126" s="152">
        <v>20.620321400455733</v>
      </c>
      <c r="H126" s="165"/>
      <c r="I126" s="166">
        <f t="shared" si="2"/>
        <v>63190.358722259989</v>
      </c>
      <c r="J126" s="166"/>
    </row>
    <row r="127" spans="2:10" x14ac:dyDescent="0.2">
      <c r="B127" s="159">
        <f t="shared" si="3"/>
        <v>43519</v>
      </c>
      <c r="C127" s="152">
        <v>16.594999999999999</v>
      </c>
      <c r="D127" s="165"/>
      <c r="E127" s="152">
        <v>28.942632051634984</v>
      </c>
      <c r="F127" s="165"/>
      <c r="G127" s="152">
        <v>14.471316025817492</v>
      </c>
      <c r="H127" s="165"/>
      <c r="I127" s="166">
        <f t="shared" si="2"/>
        <v>41639.530543379995</v>
      </c>
      <c r="J127" s="166"/>
    </row>
    <row r="128" spans="2:10" x14ac:dyDescent="0.2">
      <c r="B128" s="159">
        <f t="shared" si="3"/>
        <v>43520</v>
      </c>
      <c r="C128" s="152">
        <v>15.585000000000001</v>
      </c>
      <c r="D128" s="165"/>
      <c r="E128" s="152">
        <v>16.655767105276315</v>
      </c>
      <c r="F128" s="165"/>
      <c r="G128" s="152">
        <v>8.3278835526381574</v>
      </c>
      <c r="H128" s="165"/>
      <c r="I128" s="166">
        <f t="shared" si="2"/>
        <v>22504.117693364995</v>
      </c>
      <c r="J128" s="166"/>
    </row>
    <row r="129" spans="2:10" x14ac:dyDescent="0.2">
      <c r="B129" s="159">
        <f t="shared" si="3"/>
        <v>43521</v>
      </c>
      <c r="C129" s="152">
        <v>16.908999999999999</v>
      </c>
      <c r="D129" s="165"/>
      <c r="E129" s="152">
        <v>29.867620517105745</v>
      </c>
      <c r="F129" s="165"/>
      <c r="G129" s="152">
        <v>14.933810258552873</v>
      </c>
      <c r="H129" s="165"/>
      <c r="I129" s="166">
        <f t="shared" si="2"/>
        <v>43783.360634475001</v>
      </c>
      <c r="J129" s="166"/>
    </row>
    <row r="130" spans="2:10" x14ac:dyDescent="0.2">
      <c r="B130" s="159">
        <f t="shared" si="3"/>
        <v>43522</v>
      </c>
      <c r="C130" s="152">
        <v>15.004</v>
      </c>
      <c r="D130" s="165"/>
      <c r="E130" s="152">
        <v>40.563093486820783</v>
      </c>
      <c r="F130" s="165"/>
      <c r="G130" s="152">
        <v>20.281546743410392</v>
      </c>
      <c r="H130" s="165"/>
      <c r="I130" s="166">
        <f t="shared" si="2"/>
        <v>52762.90129110001</v>
      </c>
      <c r="J130" s="166"/>
    </row>
    <row r="131" spans="2:10" x14ac:dyDescent="0.2">
      <c r="B131" s="159">
        <f t="shared" si="3"/>
        <v>43523</v>
      </c>
      <c r="C131" s="152">
        <v>12.54</v>
      </c>
      <c r="D131" s="165"/>
      <c r="E131" s="152">
        <v>30.535999334503689</v>
      </c>
      <c r="F131" s="165"/>
      <c r="G131" s="152">
        <v>15.267999667251845</v>
      </c>
      <c r="H131" s="165"/>
      <c r="I131" s="166">
        <f t="shared" si="2"/>
        <v>33197.105472299998</v>
      </c>
      <c r="J131" s="166"/>
    </row>
    <row r="132" spans="2:10" x14ac:dyDescent="0.2">
      <c r="B132" s="47">
        <f t="shared" si="3"/>
        <v>43524</v>
      </c>
      <c r="C132" s="152">
        <v>17.155999999999999</v>
      </c>
      <c r="D132" s="43"/>
      <c r="E132" s="152">
        <v>20.910406997321239</v>
      </c>
      <c r="F132" s="43"/>
      <c r="G132" s="152">
        <v>10.455203498660619</v>
      </c>
      <c r="H132" s="43"/>
      <c r="I132" s="45">
        <f t="shared" si="2"/>
        <v>31100.621498100001</v>
      </c>
      <c r="J132" s="45"/>
    </row>
    <row r="133" spans="2:10" ht="12" thickBot="1" x14ac:dyDescent="0.25">
      <c r="B133" s="48" t="str">
        <f>"02/29/"&amp;(B9+1)</f>
        <v>02/29/2019</v>
      </c>
      <c r="C133" s="154"/>
      <c r="D133" s="163">
        <f>AVERAGE(C105:C133)</f>
        <v>16.482499999999998</v>
      </c>
      <c r="E133" s="154"/>
      <c r="F133" s="163">
        <f>AVERAGE(E105:E133)</f>
        <v>17.346195702273906</v>
      </c>
      <c r="G133" s="154"/>
      <c r="H133" s="163">
        <f>AVERAGE(G105:G133)</f>
        <v>8.6730978511369532</v>
      </c>
      <c r="I133" s="167" t="str">
        <f t="shared" si="2"/>
        <v/>
      </c>
      <c r="J133" s="167">
        <f>AVERAGE(I105:I133)</f>
        <v>24558.797058345001</v>
      </c>
    </row>
    <row r="134" spans="2:10" x14ac:dyDescent="0.2">
      <c r="B134" s="161">
        <f>DATE((B9+1),3,1)</f>
        <v>43525</v>
      </c>
      <c r="C134" s="155">
        <v>12.358000000000001</v>
      </c>
      <c r="D134" s="164"/>
      <c r="E134" s="155">
        <v>18.829440147509764</v>
      </c>
      <c r="F134" s="164"/>
      <c r="G134" s="155">
        <v>9.4147200737548822</v>
      </c>
      <c r="H134" s="164"/>
      <c r="I134" s="168">
        <f t="shared" si="2"/>
        <v>20173.262633369999</v>
      </c>
      <c r="J134" s="168"/>
    </row>
    <row r="135" spans="2:10" x14ac:dyDescent="0.2">
      <c r="B135" s="159">
        <f t="shared" si="3"/>
        <v>43526</v>
      </c>
      <c r="C135" s="152">
        <v>16.643000000000001</v>
      </c>
      <c r="D135" s="165"/>
      <c r="E135" s="152">
        <v>13.457260929224537</v>
      </c>
      <c r="F135" s="165"/>
      <c r="G135" s="152">
        <v>6.7286304646122685</v>
      </c>
      <c r="H135" s="165"/>
      <c r="I135" s="166">
        <f t="shared" si="2"/>
        <v>19416.852464625001</v>
      </c>
      <c r="J135" s="166"/>
    </row>
    <row r="136" spans="2:10" x14ac:dyDescent="0.2">
      <c r="B136" s="159">
        <f t="shared" si="3"/>
        <v>43527</v>
      </c>
      <c r="C136" s="152">
        <v>16.363</v>
      </c>
      <c r="D136" s="165"/>
      <c r="E136" s="152">
        <v>9.4165202141287647</v>
      </c>
      <c r="F136" s="165"/>
      <c r="G136" s="152">
        <v>4.7082601070643824</v>
      </c>
      <c r="H136" s="165"/>
      <c r="I136" s="166">
        <f t="shared" si="2"/>
        <v>13358.076236505001</v>
      </c>
      <c r="J136" s="166"/>
    </row>
    <row r="137" spans="2:10" x14ac:dyDescent="0.2">
      <c r="B137" s="159">
        <f t="shared" si="3"/>
        <v>43528</v>
      </c>
      <c r="C137" s="152">
        <v>16.661000000000001</v>
      </c>
      <c r="D137" s="165"/>
      <c r="E137" s="152">
        <v>9.0637704949179128</v>
      </c>
      <c r="F137" s="165"/>
      <c r="G137" s="152">
        <v>4.5318852474589564</v>
      </c>
      <c r="H137" s="165"/>
      <c r="I137" s="166">
        <f t="shared" si="2"/>
        <v>13091.834569275001</v>
      </c>
      <c r="J137" s="166"/>
    </row>
    <row r="138" spans="2:10" x14ac:dyDescent="0.2">
      <c r="B138" s="159">
        <f t="shared" si="3"/>
        <v>43529</v>
      </c>
      <c r="C138" s="152">
        <v>13.778</v>
      </c>
      <c r="D138" s="165"/>
      <c r="E138" s="152">
        <v>8.54438495944426</v>
      </c>
      <c r="F138" s="165"/>
      <c r="G138" s="152">
        <v>4.27219247972213</v>
      </c>
      <c r="H138" s="165"/>
      <c r="I138" s="166">
        <f t="shared" si="2"/>
        <v>10206.046238849998</v>
      </c>
      <c r="J138" s="166"/>
    </row>
    <row r="139" spans="2:10" x14ac:dyDescent="0.2">
      <c r="B139" s="159">
        <f t="shared" si="3"/>
        <v>43530</v>
      </c>
      <c r="C139" s="152">
        <v>16.780999999999999</v>
      </c>
      <c r="D139" s="165"/>
      <c r="E139" s="152">
        <v>16.233610703952188</v>
      </c>
      <c r="F139" s="165"/>
      <c r="G139" s="152">
        <v>8.1168053519760939</v>
      </c>
      <c r="H139" s="165"/>
      <c r="I139" s="166">
        <f t="shared" si="2"/>
        <v>23616.933607575003</v>
      </c>
      <c r="J139" s="166"/>
    </row>
    <row r="140" spans="2:10" x14ac:dyDescent="0.2">
      <c r="B140" s="159">
        <f t="shared" si="3"/>
        <v>43531</v>
      </c>
      <c r="C140" s="152">
        <v>16.434999999999999</v>
      </c>
      <c r="D140" s="165"/>
      <c r="E140" s="152">
        <v>15.648219736349651</v>
      </c>
      <c r="F140" s="165"/>
      <c r="G140" s="152">
        <v>7.8241098681748253</v>
      </c>
      <c r="H140" s="165"/>
      <c r="I140" s="166">
        <f t="shared" si="2"/>
        <v>22295.909284109995</v>
      </c>
      <c r="J140" s="166"/>
    </row>
    <row r="141" spans="2:10" x14ac:dyDescent="0.2">
      <c r="B141" s="159">
        <f t="shared" si="3"/>
        <v>43532</v>
      </c>
      <c r="C141" s="152">
        <v>15</v>
      </c>
      <c r="D141" s="165"/>
      <c r="E141" s="152">
        <v>16.064892126298961</v>
      </c>
      <c r="F141" s="165"/>
      <c r="G141" s="152">
        <v>8.0324460631494805</v>
      </c>
      <c r="H141" s="165"/>
      <c r="I141" s="166">
        <f t="shared" ref="I141:I204" si="8">IF(($I$9*E141+4.57*G141)*C141*8.34&gt;0,($I$9*E141+4.57*G141)*C141*8.34,"")</f>
        <v>20891.018661975002</v>
      </c>
      <c r="J141" s="166"/>
    </row>
    <row r="142" spans="2:10" x14ac:dyDescent="0.2">
      <c r="B142" s="159">
        <f t="shared" si="3"/>
        <v>43533</v>
      </c>
      <c r="C142" s="152">
        <v>15.593</v>
      </c>
      <c r="D142" s="165"/>
      <c r="E142" s="152">
        <v>11.0594706303834</v>
      </c>
      <c r="F142" s="165"/>
      <c r="G142" s="152">
        <v>5.5297353151916999</v>
      </c>
      <c r="H142" s="165"/>
      <c r="I142" s="166">
        <f t="shared" si="8"/>
        <v>14950.460257425</v>
      </c>
      <c r="J142" s="166"/>
    </row>
    <row r="143" spans="2:10" x14ac:dyDescent="0.2">
      <c r="B143" s="159">
        <f t="shared" ref="B143:B206" si="9">B142+1</f>
        <v>43534</v>
      </c>
      <c r="C143" s="152">
        <v>13.923999999999999</v>
      </c>
      <c r="D143" s="165"/>
      <c r="E143" s="152">
        <v>7.5287855897413642</v>
      </c>
      <c r="F143" s="165"/>
      <c r="G143" s="152">
        <v>3.7643927948706821</v>
      </c>
      <c r="H143" s="165"/>
      <c r="I143" s="166">
        <f t="shared" si="8"/>
        <v>9088.233739199999</v>
      </c>
      <c r="J143" s="166"/>
    </row>
    <row r="144" spans="2:10" x14ac:dyDescent="0.2">
      <c r="B144" s="159">
        <f t="shared" si="9"/>
        <v>43535</v>
      </c>
      <c r="C144" s="152">
        <v>15.161</v>
      </c>
      <c r="D144" s="165"/>
      <c r="E144" s="152">
        <v>4.4822053840339118</v>
      </c>
      <c r="F144" s="165"/>
      <c r="G144" s="152">
        <v>2.2411026920169559</v>
      </c>
      <c r="H144" s="165"/>
      <c r="I144" s="166">
        <f t="shared" si="8"/>
        <v>5891.2865203499996</v>
      </c>
      <c r="J144" s="166"/>
    </row>
    <row r="145" spans="2:10" x14ac:dyDescent="0.2">
      <c r="B145" s="159">
        <f t="shared" si="9"/>
        <v>43536</v>
      </c>
      <c r="C145" s="152">
        <v>17.213999999999999</v>
      </c>
      <c r="D145" s="165"/>
      <c r="E145" s="152">
        <v>8.5320785128606804</v>
      </c>
      <c r="F145" s="165"/>
      <c r="G145" s="152">
        <v>4.2660392564303402</v>
      </c>
      <c r="H145" s="165"/>
      <c r="I145" s="166">
        <f t="shared" si="8"/>
        <v>12732.895832580005</v>
      </c>
      <c r="J145" s="166"/>
    </row>
    <row r="146" spans="2:10" x14ac:dyDescent="0.2">
      <c r="B146" s="159">
        <f t="shared" si="9"/>
        <v>43537</v>
      </c>
      <c r="C146" s="152">
        <v>16.170999999999999</v>
      </c>
      <c r="D146" s="165"/>
      <c r="E146" s="152">
        <v>26.456393354180669</v>
      </c>
      <c r="F146" s="165"/>
      <c r="G146" s="152">
        <v>13.228196677090335</v>
      </c>
      <c r="H146" s="165"/>
      <c r="I146" s="166">
        <f t="shared" si="8"/>
        <v>37090.10480175</v>
      </c>
      <c r="J146" s="166"/>
    </row>
    <row r="147" spans="2:10" x14ac:dyDescent="0.2">
      <c r="B147" s="159">
        <f t="shared" si="9"/>
        <v>43538</v>
      </c>
      <c r="C147" s="152">
        <v>17.504000000000001</v>
      </c>
      <c r="D147" s="165"/>
      <c r="E147" s="152">
        <v>19.513920045407914</v>
      </c>
      <c r="F147" s="165"/>
      <c r="G147" s="152">
        <v>9.7569600227039572</v>
      </c>
      <c r="H147" s="165"/>
      <c r="I147" s="166">
        <f t="shared" si="8"/>
        <v>29612.315657925003</v>
      </c>
      <c r="J147" s="166"/>
    </row>
    <row r="148" spans="2:10" x14ac:dyDescent="0.2">
      <c r="B148" s="159">
        <f t="shared" si="9"/>
        <v>43539</v>
      </c>
      <c r="C148" s="152">
        <v>13.061</v>
      </c>
      <c r="D148" s="165"/>
      <c r="E148" s="152">
        <v>19.217317807954085</v>
      </c>
      <c r="F148" s="165"/>
      <c r="G148" s="152">
        <v>9.6086589039770427</v>
      </c>
      <c r="H148" s="165"/>
      <c r="I148" s="166">
        <f t="shared" si="8"/>
        <v>21760.042844925003</v>
      </c>
      <c r="J148" s="166"/>
    </row>
    <row r="149" spans="2:10" x14ac:dyDescent="0.2">
      <c r="B149" s="159">
        <f t="shared" si="9"/>
        <v>43540</v>
      </c>
      <c r="C149" s="152">
        <v>9.2240000000000002</v>
      </c>
      <c r="D149" s="165"/>
      <c r="E149" s="152">
        <v>10.892389262917508</v>
      </c>
      <c r="F149" s="165"/>
      <c r="G149" s="152">
        <v>5.4461946314587539</v>
      </c>
      <c r="H149" s="165"/>
      <c r="I149" s="166">
        <f t="shared" si="8"/>
        <v>8710.2975682800006</v>
      </c>
      <c r="J149" s="166"/>
    </row>
    <row r="150" spans="2:10" x14ac:dyDescent="0.2">
      <c r="B150" s="159">
        <f t="shared" si="9"/>
        <v>43541</v>
      </c>
      <c r="C150" s="152">
        <v>15.843</v>
      </c>
      <c r="D150" s="165"/>
      <c r="E150" s="152">
        <v>17.682096034969032</v>
      </c>
      <c r="F150" s="165"/>
      <c r="G150" s="152">
        <v>8.8410480174845159</v>
      </c>
      <c r="H150" s="165"/>
      <c r="I150" s="166">
        <f t="shared" si="8"/>
        <v>24286.319913239997</v>
      </c>
      <c r="J150" s="166"/>
    </row>
    <row r="151" spans="2:10" x14ac:dyDescent="0.2">
      <c r="B151" s="159">
        <f t="shared" si="9"/>
        <v>43542</v>
      </c>
      <c r="C151" s="152">
        <v>16.734999999999999</v>
      </c>
      <c r="D151" s="165"/>
      <c r="E151" s="152">
        <v>26.265752357779153</v>
      </c>
      <c r="F151" s="165"/>
      <c r="G151" s="152">
        <v>13.132876178889576</v>
      </c>
      <c r="H151" s="165"/>
      <c r="I151" s="166">
        <f t="shared" si="8"/>
        <v>38107.118129850001</v>
      </c>
      <c r="J151" s="166"/>
    </row>
    <row r="152" spans="2:10" x14ac:dyDescent="0.2">
      <c r="B152" s="159">
        <f t="shared" si="9"/>
        <v>43543</v>
      </c>
      <c r="C152" s="152">
        <v>15.016999999999999</v>
      </c>
      <c r="D152" s="165"/>
      <c r="E152" s="152">
        <v>16.210218626723449</v>
      </c>
      <c r="F152" s="165"/>
      <c r="G152" s="152">
        <v>8.1051093133617247</v>
      </c>
      <c r="H152" s="165"/>
      <c r="I152" s="166">
        <f t="shared" si="8"/>
        <v>21103.894020825002</v>
      </c>
      <c r="J152" s="166"/>
    </row>
    <row r="153" spans="2:10" x14ac:dyDescent="0.2">
      <c r="B153" s="159">
        <f t="shared" si="9"/>
        <v>43544</v>
      </c>
      <c r="C153" s="152">
        <v>18.992999999999999</v>
      </c>
      <c r="D153" s="165"/>
      <c r="E153" s="152">
        <v>32.102949894073056</v>
      </c>
      <c r="F153" s="165"/>
      <c r="G153" s="152">
        <v>16.051474947036528</v>
      </c>
      <c r="H153" s="165"/>
      <c r="I153" s="166">
        <f t="shared" si="8"/>
        <v>52860.230611649989</v>
      </c>
      <c r="J153" s="166"/>
    </row>
    <row r="154" spans="2:10" x14ac:dyDescent="0.2">
      <c r="B154" s="159">
        <f t="shared" si="9"/>
        <v>43545</v>
      </c>
      <c r="C154" s="152">
        <v>13.885999999999999</v>
      </c>
      <c r="D154" s="165"/>
      <c r="E154" s="152">
        <v>30.973044378842314</v>
      </c>
      <c r="F154" s="165"/>
      <c r="G154" s="152">
        <v>15.486522189421157</v>
      </c>
      <c r="H154" s="165"/>
      <c r="I154" s="166">
        <f t="shared" si="8"/>
        <v>37286.498368350003</v>
      </c>
      <c r="J154" s="166"/>
    </row>
    <row r="155" spans="2:10" x14ac:dyDescent="0.2">
      <c r="B155" s="159">
        <f t="shared" si="9"/>
        <v>43546</v>
      </c>
      <c r="C155" s="152">
        <v>16.094000000000001</v>
      </c>
      <c r="D155" s="165"/>
      <c r="E155" s="152">
        <v>33.200655561048862</v>
      </c>
      <c r="F155" s="165"/>
      <c r="G155" s="152">
        <v>16.600327780524431</v>
      </c>
      <c r="H155" s="165"/>
      <c r="I155" s="166">
        <f t="shared" si="8"/>
        <v>46323.482408279997</v>
      </c>
      <c r="J155" s="166"/>
    </row>
    <row r="156" spans="2:10" x14ac:dyDescent="0.2">
      <c r="B156" s="159">
        <f t="shared" si="9"/>
        <v>43547</v>
      </c>
      <c r="C156" s="152">
        <v>17.727</v>
      </c>
      <c r="D156" s="165"/>
      <c r="E156" s="152">
        <v>24.181792903805238</v>
      </c>
      <c r="F156" s="165"/>
      <c r="G156" s="152">
        <v>12.090896451902619</v>
      </c>
      <c r="H156" s="165"/>
      <c r="I156" s="166">
        <f t="shared" si="8"/>
        <v>37163.301308595008</v>
      </c>
      <c r="J156" s="166"/>
    </row>
    <row r="157" spans="2:10" x14ac:dyDescent="0.2">
      <c r="B157" s="159">
        <f t="shared" si="9"/>
        <v>43548</v>
      </c>
      <c r="C157" s="152">
        <v>5.6150000000000002</v>
      </c>
      <c r="D157" s="165"/>
      <c r="E157" s="152">
        <v>71.679635098688621</v>
      </c>
      <c r="F157" s="165"/>
      <c r="G157" s="152">
        <v>35.839817549344311</v>
      </c>
      <c r="H157" s="165"/>
      <c r="I157" s="166">
        <f t="shared" si="8"/>
        <v>34892.821655999993</v>
      </c>
      <c r="J157" s="166"/>
    </row>
    <row r="158" spans="2:10" x14ac:dyDescent="0.2">
      <c r="B158" s="159">
        <f t="shared" si="9"/>
        <v>43549</v>
      </c>
      <c r="C158" s="152">
        <v>16.628</v>
      </c>
      <c r="D158" s="165"/>
      <c r="E158" s="152">
        <v>37.269142828628603</v>
      </c>
      <c r="F158" s="165"/>
      <c r="G158" s="152">
        <v>18.634571414314301</v>
      </c>
      <c r="H158" s="165"/>
      <c r="I158" s="166">
        <f t="shared" si="8"/>
        <v>53725.437958499992</v>
      </c>
      <c r="J158" s="166"/>
    </row>
    <row r="159" spans="2:10" x14ac:dyDescent="0.2">
      <c r="B159" s="159">
        <f t="shared" si="9"/>
        <v>43550</v>
      </c>
      <c r="C159" s="152">
        <v>13.648</v>
      </c>
      <c r="D159" s="165"/>
      <c r="E159" s="152">
        <v>14.572036977686315</v>
      </c>
      <c r="F159" s="165"/>
      <c r="G159" s="152">
        <v>7.2860184888431574</v>
      </c>
      <c r="H159" s="165"/>
      <c r="I159" s="166">
        <f t="shared" si="8"/>
        <v>17241.689618999997</v>
      </c>
      <c r="J159" s="166"/>
    </row>
    <row r="160" spans="2:10" x14ac:dyDescent="0.2">
      <c r="B160" s="159">
        <f t="shared" si="9"/>
        <v>43551</v>
      </c>
      <c r="C160" s="152">
        <v>15.163</v>
      </c>
      <c r="D160" s="165"/>
      <c r="E160" s="152">
        <v>29.023905858495951</v>
      </c>
      <c r="F160" s="165"/>
      <c r="G160" s="152">
        <v>14.511952929247975</v>
      </c>
      <c r="H160" s="165"/>
      <c r="I160" s="166">
        <f t="shared" si="8"/>
        <v>38153.249798894998</v>
      </c>
      <c r="J160" s="166"/>
    </row>
    <row r="161" spans="2:10" x14ac:dyDescent="0.2">
      <c r="B161" s="159">
        <f t="shared" si="9"/>
        <v>43552</v>
      </c>
      <c r="C161" s="152">
        <v>16.352</v>
      </c>
      <c r="D161" s="165"/>
      <c r="E161" s="152">
        <v>23.715885273679298</v>
      </c>
      <c r="F161" s="165"/>
      <c r="G161" s="152">
        <v>11.857942636839649</v>
      </c>
      <c r="H161" s="165"/>
      <c r="I161" s="166">
        <f t="shared" si="8"/>
        <v>33620.236452495003</v>
      </c>
      <c r="J161" s="166"/>
    </row>
    <row r="162" spans="2:10" x14ac:dyDescent="0.2">
      <c r="B162" s="159">
        <f t="shared" si="9"/>
        <v>43553</v>
      </c>
      <c r="C162" s="152">
        <v>17.151</v>
      </c>
      <c r="D162" s="165"/>
      <c r="E162" s="152">
        <v>27.519549691714182</v>
      </c>
      <c r="F162" s="165"/>
      <c r="G162" s="152">
        <v>13.759774845857091</v>
      </c>
      <c r="H162" s="165"/>
      <c r="I162" s="166">
        <f t="shared" si="8"/>
        <v>40918.651648875006</v>
      </c>
      <c r="J162" s="166"/>
    </row>
    <row r="163" spans="2:10" x14ac:dyDescent="0.2">
      <c r="B163" s="47">
        <f t="shared" si="9"/>
        <v>43554</v>
      </c>
      <c r="C163" s="152">
        <v>16.827999999999999</v>
      </c>
      <c r="D163" s="43"/>
      <c r="E163" s="152">
        <v>33.441596211977412</v>
      </c>
      <c r="F163" s="43"/>
      <c r="G163" s="152">
        <v>16.720798105988706</v>
      </c>
      <c r="H163" s="43"/>
      <c r="I163" s="45">
        <f t="shared" si="8"/>
        <v>48787.666492950004</v>
      </c>
      <c r="J163" s="45"/>
    </row>
    <row r="164" spans="2:10" ht="12" thickBot="1" x14ac:dyDescent="0.25">
      <c r="B164" s="160">
        <f t="shared" si="9"/>
        <v>43555</v>
      </c>
      <c r="C164" s="154">
        <v>14.13</v>
      </c>
      <c r="D164" s="163">
        <f>AVERAGE(C134:C164)</f>
        <v>15.215516129032258</v>
      </c>
      <c r="E164" s="154">
        <v>36.031822414679716</v>
      </c>
      <c r="F164" s="163">
        <f>AVERAGE(E134:E164)</f>
        <v>21.574540129422477</v>
      </c>
      <c r="G164" s="154">
        <v>18.015911207339858</v>
      </c>
      <c r="H164" s="163">
        <f>AVERAGE(G134:G164)</f>
        <v>10.787270064711239</v>
      </c>
      <c r="I164" s="167">
        <f t="shared" si="8"/>
        <v>44138.638678364994</v>
      </c>
      <c r="J164" s="167">
        <f>AVERAGE(I134:I164)</f>
        <v>27467.574451115805</v>
      </c>
    </row>
    <row r="165" spans="2:10" x14ac:dyDescent="0.2">
      <c r="B165" s="161">
        <f t="shared" si="9"/>
        <v>43556</v>
      </c>
      <c r="C165" s="155">
        <v>13.238</v>
      </c>
      <c r="D165" s="164"/>
      <c r="E165" s="155">
        <v>19.593398464488722</v>
      </c>
      <c r="F165" s="164"/>
      <c r="G165" s="155">
        <v>9.7966992322443609</v>
      </c>
      <c r="H165" s="164"/>
      <c r="I165" s="168">
        <f t="shared" si="8"/>
        <v>22486.54289805</v>
      </c>
      <c r="J165" s="168"/>
    </row>
    <row r="166" spans="2:10" x14ac:dyDescent="0.2">
      <c r="B166" s="159">
        <f t="shared" si="9"/>
        <v>43557</v>
      </c>
      <c r="C166" s="152">
        <v>14.24</v>
      </c>
      <c r="D166" s="165"/>
      <c r="E166" s="152">
        <v>21.925608883679573</v>
      </c>
      <c r="F166" s="165"/>
      <c r="G166" s="152">
        <v>10.962804441839786</v>
      </c>
      <c r="H166" s="165"/>
      <c r="I166" s="166">
        <f t="shared" si="8"/>
        <v>27067.752474839999</v>
      </c>
      <c r="J166" s="166"/>
    </row>
    <row r="167" spans="2:10" x14ac:dyDescent="0.2">
      <c r="B167" s="159">
        <f t="shared" si="9"/>
        <v>43558</v>
      </c>
      <c r="C167" s="152">
        <v>13.547000000000001</v>
      </c>
      <c r="D167" s="165"/>
      <c r="E167" s="152">
        <v>19.497693924287749</v>
      </c>
      <c r="F167" s="165"/>
      <c r="G167" s="152">
        <v>9.7488469621438743</v>
      </c>
      <c r="H167" s="165"/>
      <c r="I167" s="166">
        <f t="shared" si="8"/>
        <v>22899.021435675</v>
      </c>
      <c r="J167" s="166"/>
    </row>
    <row r="168" spans="2:10" x14ac:dyDescent="0.2">
      <c r="B168" s="159">
        <f t="shared" si="9"/>
        <v>43559</v>
      </c>
      <c r="C168" s="152">
        <v>16.481999999999999</v>
      </c>
      <c r="D168" s="165"/>
      <c r="E168" s="152">
        <v>26.969077159095441</v>
      </c>
      <c r="F168" s="165"/>
      <c r="G168" s="152">
        <v>13.484538579547721</v>
      </c>
      <c r="H168" s="165"/>
      <c r="I168" s="166">
        <f t="shared" si="8"/>
        <v>38535.991713449999</v>
      </c>
      <c r="J168" s="166"/>
    </row>
    <row r="169" spans="2:10" x14ac:dyDescent="0.2">
      <c r="B169" s="159">
        <f t="shared" si="9"/>
        <v>43560</v>
      </c>
      <c r="C169" s="152">
        <v>16.125</v>
      </c>
      <c r="D169" s="165"/>
      <c r="E169" s="152">
        <v>18.509024772739949</v>
      </c>
      <c r="F169" s="165"/>
      <c r="G169" s="152">
        <v>9.2545123863699743</v>
      </c>
      <c r="H169" s="165"/>
      <c r="I169" s="166">
        <f t="shared" si="8"/>
        <v>25874.60950998</v>
      </c>
      <c r="J169" s="166"/>
    </row>
    <row r="170" spans="2:10" x14ac:dyDescent="0.2">
      <c r="B170" s="159">
        <f t="shared" si="9"/>
        <v>43561</v>
      </c>
      <c r="C170" s="152">
        <v>17.111000000000001</v>
      </c>
      <c r="D170" s="165"/>
      <c r="E170" s="152">
        <v>35.621670396719857</v>
      </c>
      <c r="F170" s="165"/>
      <c r="G170" s="152">
        <v>17.810835198359928</v>
      </c>
      <c r="H170" s="165"/>
      <c r="I170" s="166">
        <f t="shared" si="8"/>
        <v>52842.11798943</v>
      </c>
      <c r="J170" s="166"/>
    </row>
    <row r="171" spans="2:10" x14ac:dyDescent="0.2">
      <c r="B171" s="159">
        <f t="shared" si="9"/>
        <v>43562</v>
      </c>
      <c r="C171" s="152">
        <v>16.13</v>
      </c>
      <c r="D171" s="165"/>
      <c r="E171" s="152">
        <v>25.185952192988328</v>
      </c>
      <c r="F171" s="165"/>
      <c r="G171" s="152">
        <v>12.592976096494164</v>
      </c>
      <c r="H171" s="165"/>
      <c r="I171" s="166">
        <f t="shared" si="8"/>
        <v>35219.508127649999</v>
      </c>
      <c r="J171" s="166"/>
    </row>
    <row r="172" spans="2:10" x14ac:dyDescent="0.2">
      <c r="B172" s="159">
        <f t="shared" si="9"/>
        <v>43563</v>
      </c>
      <c r="C172" s="152">
        <v>16.222999999999999</v>
      </c>
      <c r="D172" s="165"/>
      <c r="E172" s="152">
        <v>12.142836139767224</v>
      </c>
      <c r="F172" s="165"/>
      <c r="G172" s="152">
        <v>6.0714180698836122</v>
      </c>
      <c r="H172" s="165"/>
      <c r="I172" s="166">
        <f t="shared" si="8"/>
        <v>17078.190239880001</v>
      </c>
      <c r="J172" s="166"/>
    </row>
    <row r="173" spans="2:10" x14ac:dyDescent="0.2">
      <c r="B173" s="159">
        <f t="shared" si="9"/>
        <v>43564</v>
      </c>
      <c r="C173" s="152">
        <v>14.154</v>
      </c>
      <c r="D173" s="165"/>
      <c r="E173" s="152">
        <v>39.828229785819495</v>
      </c>
      <c r="F173" s="165"/>
      <c r="G173" s="152">
        <v>19.914114892909748</v>
      </c>
      <c r="H173" s="165"/>
      <c r="I173" s="166">
        <f t="shared" si="8"/>
        <v>48872.070618524987</v>
      </c>
      <c r="J173" s="166"/>
    </row>
    <row r="174" spans="2:10" x14ac:dyDescent="0.2">
      <c r="B174" s="159">
        <f t="shared" si="9"/>
        <v>43565</v>
      </c>
      <c r="C174" s="152">
        <v>16.065000000000001</v>
      </c>
      <c r="D174" s="165"/>
      <c r="E174" s="152">
        <v>24.906687826209616</v>
      </c>
      <c r="F174" s="165"/>
      <c r="G174" s="152">
        <v>12.453343913104808</v>
      </c>
      <c r="H174" s="165"/>
      <c r="I174" s="166">
        <f t="shared" si="8"/>
        <v>34688.638273904995</v>
      </c>
      <c r="J174" s="166"/>
    </row>
    <row r="175" spans="2:10" x14ac:dyDescent="0.2">
      <c r="B175" s="159">
        <f t="shared" si="9"/>
        <v>43566</v>
      </c>
      <c r="C175" s="152">
        <v>14.068</v>
      </c>
      <c r="D175" s="165"/>
      <c r="E175" s="152">
        <v>30.909278809536964</v>
      </c>
      <c r="F175" s="165"/>
      <c r="G175" s="152">
        <v>15.454639404768482</v>
      </c>
      <c r="H175" s="165"/>
      <c r="I175" s="166">
        <f t="shared" si="8"/>
        <v>37697.432822280003</v>
      </c>
      <c r="J175" s="166"/>
    </row>
    <row r="176" spans="2:10" x14ac:dyDescent="0.2">
      <c r="B176" s="159">
        <f t="shared" si="9"/>
        <v>43567</v>
      </c>
      <c r="C176" s="152">
        <v>13.906000000000001</v>
      </c>
      <c r="D176" s="165"/>
      <c r="E176" s="152">
        <v>25.120329423215349</v>
      </c>
      <c r="F176" s="165"/>
      <c r="G176" s="152">
        <v>12.560164711607674</v>
      </c>
      <c r="H176" s="165"/>
      <c r="I176" s="166">
        <f t="shared" si="8"/>
        <v>30284.339050349998</v>
      </c>
      <c r="J176" s="166"/>
    </row>
    <row r="177" spans="2:10" x14ac:dyDescent="0.2">
      <c r="B177" s="159">
        <f t="shared" si="9"/>
        <v>43568</v>
      </c>
      <c r="C177" s="152">
        <v>15.798999999999999</v>
      </c>
      <c r="D177" s="165"/>
      <c r="E177" s="152">
        <v>26.864250962670592</v>
      </c>
      <c r="F177" s="165"/>
      <c r="G177" s="152">
        <v>13.432125481335296</v>
      </c>
      <c r="H177" s="165"/>
      <c r="I177" s="166">
        <f t="shared" si="8"/>
        <v>36795.514451850002</v>
      </c>
      <c r="J177" s="166"/>
    </row>
    <row r="178" spans="2:10" x14ac:dyDescent="0.2">
      <c r="B178" s="159">
        <f t="shared" si="9"/>
        <v>43569</v>
      </c>
      <c r="C178" s="152">
        <v>13.214</v>
      </c>
      <c r="D178" s="165"/>
      <c r="E178" s="152">
        <v>11.663867604266823</v>
      </c>
      <c r="F178" s="165"/>
      <c r="G178" s="152">
        <v>5.8319338021334115</v>
      </c>
      <c r="H178" s="165"/>
      <c r="I178" s="166">
        <f t="shared" si="8"/>
        <v>13361.875723350002</v>
      </c>
      <c r="J178" s="166"/>
    </row>
    <row r="179" spans="2:10" x14ac:dyDescent="0.2">
      <c r="B179" s="159">
        <f t="shared" si="9"/>
        <v>43570</v>
      </c>
      <c r="C179" s="152">
        <v>15.833</v>
      </c>
      <c r="D179" s="165"/>
      <c r="E179" s="152">
        <v>35.670181636538807</v>
      </c>
      <c r="F179" s="165"/>
      <c r="G179" s="152">
        <v>17.835090818269403</v>
      </c>
      <c r="H179" s="165"/>
      <c r="I179" s="166">
        <f t="shared" si="8"/>
        <v>48961.991807190003</v>
      </c>
      <c r="J179" s="166"/>
    </row>
    <row r="180" spans="2:10" x14ac:dyDescent="0.2">
      <c r="B180" s="159">
        <f t="shared" si="9"/>
        <v>43571</v>
      </c>
      <c r="C180" s="152">
        <v>15.499000000000001</v>
      </c>
      <c r="D180" s="165"/>
      <c r="E180" s="152">
        <v>30.857665436139378</v>
      </c>
      <c r="F180" s="165"/>
      <c r="G180" s="152">
        <v>15.428832718069689</v>
      </c>
      <c r="H180" s="165"/>
      <c r="I180" s="166">
        <f t="shared" si="8"/>
        <v>41462.672237909996</v>
      </c>
      <c r="J180" s="166"/>
    </row>
    <row r="181" spans="2:10" x14ac:dyDescent="0.2">
      <c r="B181" s="159">
        <f t="shared" si="9"/>
        <v>43572</v>
      </c>
      <c r="C181" s="152">
        <v>15.032</v>
      </c>
      <c r="D181" s="165"/>
      <c r="E181" s="152">
        <v>16.131804987090689</v>
      </c>
      <c r="F181" s="165"/>
      <c r="G181" s="152">
        <v>8.0659024935453445</v>
      </c>
      <c r="H181" s="165"/>
      <c r="I181" s="166">
        <f t="shared" si="8"/>
        <v>21022.786253699996</v>
      </c>
      <c r="J181" s="166"/>
    </row>
    <row r="182" spans="2:10" x14ac:dyDescent="0.2">
      <c r="B182" s="159">
        <f t="shared" si="9"/>
        <v>43573</v>
      </c>
      <c r="C182" s="152">
        <v>15.746</v>
      </c>
      <c r="D182" s="165"/>
      <c r="E182" s="152">
        <v>8.3785498871320829</v>
      </c>
      <c r="F182" s="165"/>
      <c r="G182" s="152">
        <v>4.1892749435660415</v>
      </c>
      <c r="H182" s="165"/>
      <c r="I182" s="166">
        <f t="shared" si="8"/>
        <v>11437.46166024</v>
      </c>
      <c r="J182" s="166"/>
    </row>
    <row r="183" spans="2:10" x14ac:dyDescent="0.2">
      <c r="B183" s="159">
        <f t="shared" si="9"/>
        <v>43574</v>
      </c>
      <c r="C183" s="152">
        <v>15.968999999999999</v>
      </c>
      <c r="D183" s="165"/>
      <c r="E183" s="152">
        <v>13.991976661015732</v>
      </c>
      <c r="F183" s="165"/>
      <c r="G183" s="152">
        <v>6.9959883305078661</v>
      </c>
      <c r="H183" s="165"/>
      <c r="I183" s="166">
        <f t="shared" si="8"/>
        <v>19370.790192600001</v>
      </c>
      <c r="J183" s="166"/>
    </row>
    <row r="184" spans="2:10" x14ac:dyDescent="0.2">
      <c r="B184" s="159">
        <f t="shared" si="9"/>
        <v>43575</v>
      </c>
      <c r="C184" s="152">
        <v>15.285</v>
      </c>
      <c r="D184" s="165"/>
      <c r="E184" s="152">
        <v>10.627682709573262</v>
      </c>
      <c r="F184" s="165"/>
      <c r="G184" s="152">
        <v>5.3138413547866312</v>
      </c>
      <c r="H184" s="165"/>
      <c r="I184" s="166">
        <f t="shared" si="8"/>
        <v>14082.980158169998</v>
      </c>
      <c r="J184" s="166"/>
    </row>
    <row r="185" spans="2:10" x14ac:dyDescent="0.2">
      <c r="B185" s="159">
        <f t="shared" si="9"/>
        <v>43576</v>
      </c>
      <c r="C185" s="152">
        <v>17.021000000000001</v>
      </c>
      <c r="D185" s="165"/>
      <c r="E185" s="152">
        <v>12.189266792311994</v>
      </c>
      <c r="F185" s="165"/>
      <c r="G185" s="152">
        <v>6.0946333961559969</v>
      </c>
      <c r="H185" s="165"/>
      <c r="I185" s="166">
        <f t="shared" si="8"/>
        <v>17986.770724229998</v>
      </c>
      <c r="J185" s="166"/>
    </row>
    <row r="186" spans="2:10" x14ac:dyDescent="0.2">
      <c r="B186" s="159">
        <f t="shared" si="9"/>
        <v>43577</v>
      </c>
      <c r="C186" s="152">
        <v>14.944000000000001</v>
      </c>
      <c r="D186" s="165"/>
      <c r="E186" s="152">
        <v>25.93256133850949</v>
      </c>
      <c r="F186" s="165"/>
      <c r="G186" s="152">
        <v>12.966280669254745</v>
      </c>
      <c r="H186" s="165"/>
      <c r="I186" s="166">
        <f t="shared" si="8"/>
        <v>33597.179292599991</v>
      </c>
      <c r="J186" s="166"/>
    </row>
    <row r="187" spans="2:10" x14ac:dyDescent="0.2">
      <c r="B187" s="159">
        <f t="shared" si="9"/>
        <v>43578</v>
      </c>
      <c r="C187" s="152">
        <v>14.997999999999999</v>
      </c>
      <c r="D187" s="165"/>
      <c r="E187" s="152">
        <v>23.934463284153317</v>
      </c>
      <c r="F187" s="165"/>
      <c r="G187" s="152">
        <v>11.967231642076658</v>
      </c>
      <c r="H187" s="165"/>
      <c r="I187" s="166">
        <f t="shared" si="8"/>
        <v>31120.573141350003</v>
      </c>
      <c r="J187" s="166"/>
    </row>
    <row r="188" spans="2:10" x14ac:dyDescent="0.2">
      <c r="B188" s="159">
        <f t="shared" si="9"/>
        <v>43579</v>
      </c>
      <c r="C188" s="152">
        <v>15.28</v>
      </c>
      <c r="D188" s="165"/>
      <c r="E188" s="152">
        <v>19.94147695456201</v>
      </c>
      <c r="F188" s="165"/>
      <c r="G188" s="152">
        <v>9.9707384772810048</v>
      </c>
      <c r="H188" s="165"/>
      <c r="I188" s="166">
        <f t="shared" si="8"/>
        <v>26416.253251080005</v>
      </c>
      <c r="J188" s="166"/>
    </row>
    <row r="189" spans="2:10" x14ac:dyDescent="0.2">
      <c r="B189" s="159">
        <f t="shared" si="9"/>
        <v>43580</v>
      </c>
      <c r="C189" s="152">
        <v>13.855</v>
      </c>
      <c r="D189" s="165"/>
      <c r="E189" s="152">
        <v>19.491866427464302</v>
      </c>
      <c r="F189" s="165"/>
      <c r="G189" s="152">
        <v>9.745933213732151</v>
      </c>
      <c r="H189" s="165"/>
      <c r="I189" s="166">
        <f t="shared" si="8"/>
        <v>23412.64612994999</v>
      </c>
      <c r="J189" s="166"/>
    </row>
    <row r="190" spans="2:10" x14ac:dyDescent="0.2">
      <c r="B190" s="159">
        <f t="shared" si="9"/>
        <v>43581</v>
      </c>
      <c r="C190" s="152">
        <v>14</v>
      </c>
      <c r="D190" s="165"/>
      <c r="E190" s="152">
        <v>22.881481123672494</v>
      </c>
      <c r="F190" s="165"/>
      <c r="G190" s="152">
        <v>11.440740561836247</v>
      </c>
      <c r="H190" s="165"/>
      <c r="I190" s="166">
        <f t="shared" si="8"/>
        <v>27771.715845720002</v>
      </c>
      <c r="J190" s="166"/>
    </row>
    <row r="191" spans="2:10" x14ac:dyDescent="0.2">
      <c r="B191" s="159">
        <f t="shared" si="9"/>
        <v>43582</v>
      </c>
      <c r="C191" s="152">
        <v>14.576000000000001</v>
      </c>
      <c r="D191" s="165"/>
      <c r="E191" s="152">
        <v>14.366524988022757</v>
      </c>
      <c r="F191" s="165"/>
      <c r="G191" s="152">
        <v>7.1832624940113785</v>
      </c>
      <c r="H191" s="165"/>
      <c r="I191" s="166">
        <f t="shared" si="8"/>
        <v>18154.347178275002</v>
      </c>
      <c r="J191" s="166"/>
    </row>
    <row r="192" spans="2:10" x14ac:dyDescent="0.2">
      <c r="B192" s="159">
        <f t="shared" si="9"/>
        <v>43583</v>
      </c>
      <c r="C192" s="152">
        <v>15.144</v>
      </c>
      <c r="D192" s="165"/>
      <c r="E192" s="152">
        <v>10.307126501651295</v>
      </c>
      <c r="F192" s="165"/>
      <c r="G192" s="152">
        <v>5.1535632508256475</v>
      </c>
      <c r="H192" s="165"/>
      <c r="I192" s="166">
        <f t="shared" si="8"/>
        <v>13532.21070894</v>
      </c>
      <c r="J192" s="166"/>
    </row>
    <row r="193" spans="2:10" x14ac:dyDescent="0.2">
      <c r="B193" s="47">
        <f t="shared" si="9"/>
        <v>43584</v>
      </c>
      <c r="C193" s="152">
        <v>14.845000000000001</v>
      </c>
      <c r="D193" s="43"/>
      <c r="E193" s="152">
        <v>17.137853381828048</v>
      </c>
      <c r="F193" s="43"/>
      <c r="G193" s="152">
        <v>8.568926690914024</v>
      </c>
      <c r="H193" s="43"/>
      <c r="I193" s="45">
        <f t="shared" si="8"/>
        <v>22056.021135224997</v>
      </c>
      <c r="J193" s="45"/>
    </row>
    <row r="194" spans="2:10" ht="12" thickBot="1" x14ac:dyDescent="0.25">
      <c r="B194" s="160">
        <f t="shared" si="9"/>
        <v>43585</v>
      </c>
      <c r="C194" s="154">
        <v>12.823</v>
      </c>
      <c r="D194" s="163">
        <f>AVERAGE(C165:C194)</f>
        <v>15.038400000000001</v>
      </c>
      <c r="E194" s="154">
        <v>18.7205514166223</v>
      </c>
      <c r="F194" s="163">
        <f>AVERAGE(E165:E194)</f>
        <v>21.309964662392456</v>
      </c>
      <c r="G194" s="154">
        <v>9.3602757083111499</v>
      </c>
      <c r="H194" s="163">
        <f>AVERAGE(G165:G194)</f>
        <v>10.654982331196228</v>
      </c>
      <c r="I194" s="167">
        <f t="shared" si="8"/>
        <v>20811.281485995001</v>
      </c>
      <c r="J194" s="167">
        <f>AVERAGE(I165:I194)</f>
        <v>27830.042884413</v>
      </c>
    </row>
    <row r="195" spans="2:10" x14ac:dyDescent="0.2">
      <c r="B195" s="161">
        <f t="shared" si="9"/>
        <v>43586</v>
      </c>
      <c r="C195" s="155">
        <v>11.106999999999999</v>
      </c>
      <c r="D195" s="164"/>
      <c r="E195" s="155">
        <v>24.591757925252487</v>
      </c>
      <c r="F195" s="164"/>
      <c r="G195" s="155">
        <v>12.295878962626244</v>
      </c>
      <c r="H195" s="164"/>
      <c r="I195" s="168">
        <f t="shared" si="8"/>
        <v>23679.737910674998</v>
      </c>
      <c r="J195" s="168"/>
    </row>
    <row r="196" spans="2:10" x14ac:dyDescent="0.2">
      <c r="B196" s="159">
        <f t="shared" si="9"/>
        <v>43587</v>
      </c>
      <c r="C196" s="152">
        <v>12.785</v>
      </c>
      <c r="D196" s="165"/>
      <c r="E196" s="152">
        <v>24.527014758939817</v>
      </c>
      <c r="F196" s="165"/>
      <c r="G196" s="152">
        <v>12.263507379469909</v>
      </c>
      <c r="H196" s="165"/>
      <c r="I196" s="166">
        <f t="shared" si="8"/>
        <v>27185.41512225</v>
      </c>
      <c r="J196" s="166"/>
    </row>
    <row r="197" spans="2:10" x14ac:dyDescent="0.2">
      <c r="B197" s="159">
        <f t="shared" si="9"/>
        <v>43588</v>
      </c>
      <c r="C197" s="152">
        <v>11.002000000000001</v>
      </c>
      <c r="D197" s="165"/>
      <c r="E197" s="152">
        <v>25.880803991600391</v>
      </c>
      <c r="F197" s="165"/>
      <c r="G197" s="152">
        <v>12.940401995800196</v>
      </c>
      <c r="H197" s="165"/>
      <c r="I197" s="166">
        <f t="shared" si="8"/>
        <v>24685.387476749998</v>
      </c>
      <c r="J197" s="166"/>
    </row>
    <row r="198" spans="2:10" x14ac:dyDescent="0.2">
      <c r="B198" s="159">
        <f t="shared" si="9"/>
        <v>43589</v>
      </c>
      <c r="C198" s="152">
        <v>15.991</v>
      </c>
      <c r="D198" s="165"/>
      <c r="E198" s="152">
        <v>24.812127422694452</v>
      </c>
      <c r="F198" s="165"/>
      <c r="G198" s="152">
        <v>12.406063711347226</v>
      </c>
      <c r="H198" s="165"/>
      <c r="I198" s="166">
        <f t="shared" si="8"/>
        <v>34397.760664574998</v>
      </c>
      <c r="J198" s="166"/>
    </row>
    <row r="199" spans="2:10" x14ac:dyDescent="0.2">
      <c r="B199" s="159">
        <f t="shared" si="9"/>
        <v>43590</v>
      </c>
      <c r="C199" s="152">
        <v>14.54</v>
      </c>
      <c r="D199" s="165"/>
      <c r="E199" s="152">
        <v>18.660974604085645</v>
      </c>
      <c r="F199" s="165"/>
      <c r="G199" s="152">
        <v>9.3304873020428225</v>
      </c>
      <c r="H199" s="165"/>
      <c r="I199" s="166">
        <f t="shared" si="8"/>
        <v>23522.813899199999</v>
      </c>
      <c r="J199" s="166"/>
    </row>
    <row r="200" spans="2:10" x14ac:dyDescent="0.2">
      <c r="B200" s="159">
        <f t="shared" si="9"/>
        <v>43591</v>
      </c>
      <c r="C200" s="152">
        <v>15.601000000000001</v>
      </c>
      <c r="D200" s="165"/>
      <c r="E200" s="152">
        <v>14.182576233737704</v>
      </c>
      <c r="F200" s="165"/>
      <c r="G200" s="152">
        <v>7.091288116868852</v>
      </c>
      <c r="H200" s="165"/>
      <c r="I200" s="166">
        <f t="shared" si="8"/>
        <v>19182.186441494996</v>
      </c>
      <c r="J200" s="166"/>
    </row>
    <row r="201" spans="2:10" x14ac:dyDescent="0.2">
      <c r="B201" s="159">
        <f t="shared" si="9"/>
        <v>43592</v>
      </c>
      <c r="C201" s="152">
        <v>12.843</v>
      </c>
      <c r="D201" s="165"/>
      <c r="E201" s="152">
        <v>32.268574908818564</v>
      </c>
      <c r="F201" s="165"/>
      <c r="G201" s="152">
        <v>16.134287454409282</v>
      </c>
      <c r="H201" s="165"/>
      <c r="I201" s="166">
        <f t="shared" si="8"/>
        <v>35928.311940674997</v>
      </c>
      <c r="J201" s="166"/>
    </row>
    <row r="202" spans="2:10" x14ac:dyDescent="0.2">
      <c r="B202" s="159">
        <f t="shared" si="9"/>
        <v>43593</v>
      </c>
      <c r="C202" s="152">
        <v>12.154999999999999</v>
      </c>
      <c r="D202" s="165"/>
      <c r="E202" s="152">
        <v>23.680580915769234</v>
      </c>
      <c r="F202" s="165"/>
      <c r="G202" s="152">
        <v>11.840290457884617</v>
      </c>
      <c r="H202" s="165"/>
      <c r="I202" s="166">
        <f t="shared" si="8"/>
        <v>24953.867197874995</v>
      </c>
      <c r="J202" s="166"/>
    </row>
    <row r="203" spans="2:10" x14ac:dyDescent="0.2">
      <c r="B203" s="159">
        <f t="shared" si="9"/>
        <v>43594</v>
      </c>
      <c r="C203" s="152">
        <v>16.437000000000001</v>
      </c>
      <c r="D203" s="165"/>
      <c r="E203" s="152">
        <v>30.723317874264193</v>
      </c>
      <c r="F203" s="165"/>
      <c r="G203" s="152">
        <v>15.361658937132097</v>
      </c>
      <c r="H203" s="165"/>
      <c r="I203" s="166">
        <f t="shared" si="8"/>
        <v>43780.550055164997</v>
      </c>
      <c r="J203" s="166"/>
    </row>
    <row r="204" spans="2:10" x14ac:dyDescent="0.2">
      <c r="B204" s="159">
        <f t="shared" si="9"/>
        <v>43595</v>
      </c>
      <c r="C204" s="152">
        <v>15.587</v>
      </c>
      <c r="D204" s="165"/>
      <c r="E204" s="152">
        <v>18.140656820793446</v>
      </c>
      <c r="F204" s="165"/>
      <c r="G204" s="152">
        <v>9.0703284103967228</v>
      </c>
      <c r="H204" s="165"/>
      <c r="I204" s="166">
        <f t="shared" si="8"/>
        <v>24513.543105975001</v>
      </c>
      <c r="J204" s="166"/>
    </row>
    <row r="205" spans="2:10" x14ac:dyDescent="0.2">
      <c r="B205" s="159">
        <f t="shared" si="9"/>
        <v>43596</v>
      </c>
      <c r="C205" s="152">
        <v>15.302</v>
      </c>
      <c r="D205" s="165"/>
      <c r="E205" s="152">
        <v>18.457902808585704</v>
      </c>
      <c r="F205" s="165"/>
      <c r="G205" s="152">
        <v>9.228951404292852</v>
      </c>
      <c r="H205" s="165"/>
      <c r="I205" s="166">
        <f t="shared" ref="I205:I268" si="10">IF(($I$9*E205+4.57*G205)*C205*8.34&gt;0,($I$9*E205+4.57*G205)*C205*8.34,"")</f>
        <v>24486.183330840002</v>
      </c>
      <c r="J205" s="166"/>
    </row>
    <row r="206" spans="2:10" x14ac:dyDescent="0.2">
      <c r="B206" s="159">
        <f t="shared" si="9"/>
        <v>43597</v>
      </c>
      <c r="C206" s="152">
        <v>15.048999999999999</v>
      </c>
      <c r="D206" s="165"/>
      <c r="E206" s="152">
        <v>20.213519887791012</v>
      </c>
      <c r="F206" s="165"/>
      <c r="G206" s="152">
        <v>10.106759943895506</v>
      </c>
      <c r="H206" s="165"/>
      <c r="I206" s="166">
        <f t="shared" si="10"/>
        <v>26371.821809025001</v>
      </c>
      <c r="J206" s="166"/>
    </row>
    <row r="207" spans="2:10" x14ac:dyDescent="0.2">
      <c r="B207" s="159">
        <f t="shared" ref="B207:B246" si="11">B206+1</f>
        <v>43598</v>
      </c>
      <c r="C207" s="152">
        <v>16.928000000000001</v>
      </c>
      <c r="D207" s="165"/>
      <c r="E207" s="152">
        <v>13.74642157729393</v>
      </c>
      <c r="F207" s="165"/>
      <c r="G207" s="152">
        <v>6.8732107886469649</v>
      </c>
      <c r="H207" s="165"/>
      <c r="I207" s="166">
        <f t="shared" si="10"/>
        <v>20173.713714000001</v>
      </c>
      <c r="J207" s="166"/>
    </row>
    <row r="208" spans="2:10" x14ac:dyDescent="0.2">
      <c r="B208" s="159">
        <f t="shared" si="11"/>
        <v>43599</v>
      </c>
      <c r="C208" s="152">
        <v>17.625</v>
      </c>
      <c r="D208" s="165"/>
      <c r="E208" s="152">
        <v>14.076541918805381</v>
      </c>
      <c r="F208" s="165"/>
      <c r="G208" s="152">
        <v>7.0382709594026904</v>
      </c>
      <c r="H208" s="165"/>
      <c r="I208" s="166">
        <f t="shared" si="10"/>
        <v>21508.773584759998</v>
      </c>
      <c r="J208" s="166"/>
    </row>
    <row r="209" spans="2:10" x14ac:dyDescent="0.2">
      <c r="B209" s="159">
        <f t="shared" si="11"/>
        <v>43600</v>
      </c>
      <c r="C209" s="152">
        <v>2.40149072</v>
      </c>
      <c r="D209" s="165"/>
      <c r="E209" s="152">
        <v>101.50739077369262</v>
      </c>
      <c r="F209" s="165"/>
      <c r="G209" s="152">
        <v>50.75369538684631</v>
      </c>
      <c r="H209" s="165"/>
      <c r="I209" s="166">
        <f t="shared" si="10"/>
        <v>21133.387754325002</v>
      </c>
      <c r="J209" s="166"/>
    </row>
    <row r="210" spans="2:10" x14ac:dyDescent="0.2">
      <c r="B210" s="159">
        <f t="shared" si="11"/>
        <v>43601</v>
      </c>
      <c r="C210" s="152">
        <v>15.352</v>
      </c>
      <c r="D210" s="165"/>
      <c r="E210" s="152">
        <v>20.618789621767927</v>
      </c>
      <c r="F210" s="165"/>
      <c r="G210" s="152">
        <v>10.309394810883964</v>
      </c>
      <c r="H210" s="165"/>
      <c r="I210" s="166">
        <f t="shared" si="10"/>
        <v>27442.184096249995</v>
      </c>
      <c r="J210" s="166"/>
    </row>
    <row r="211" spans="2:10" x14ac:dyDescent="0.2">
      <c r="B211" s="159">
        <f t="shared" si="11"/>
        <v>43602</v>
      </c>
      <c r="C211" s="152">
        <v>20.015000000000001</v>
      </c>
      <c r="D211" s="165"/>
      <c r="E211" s="152">
        <v>22.922802652207483</v>
      </c>
      <c r="F211" s="165"/>
      <c r="G211" s="152">
        <v>11.461401326103742</v>
      </c>
      <c r="H211" s="165"/>
      <c r="I211" s="166">
        <f t="shared" si="10"/>
        <v>39775.335744374985</v>
      </c>
      <c r="J211" s="166"/>
    </row>
    <row r="212" spans="2:10" x14ac:dyDescent="0.2">
      <c r="B212" s="159">
        <f t="shared" si="11"/>
        <v>43603</v>
      </c>
      <c r="C212" s="152">
        <v>14.247999999999999</v>
      </c>
      <c r="D212" s="165"/>
      <c r="E212" s="152">
        <v>12.543422325587034</v>
      </c>
      <c r="F212" s="165"/>
      <c r="G212" s="152">
        <v>6.2717111627935171</v>
      </c>
      <c r="H212" s="165"/>
      <c r="I212" s="166">
        <f t="shared" si="10"/>
        <v>15493.890971789999</v>
      </c>
      <c r="J212" s="166"/>
    </row>
    <row r="213" spans="2:10" x14ac:dyDescent="0.2">
      <c r="B213" s="159">
        <f t="shared" si="11"/>
        <v>43604</v>
      </c>
      <c r="C213" s="152">
        <v>15.029</v>
      </c>
      <c r="D213" s="165"/>
      <c r="E213" s="152">
        <v>37.579838890215925</v>
      </c>
      <c r="F213" s="165"/>
      <c r="G213" s="152">
        <v>18.789919445107962</v>
      </c>
      <c r="H213" s="165"/>
      <c r="I213" s="166">
        <f t="shared" si="10"/>
        <v>48963.848177474989</v>
      </c>
      <c r="J213" s="166"/>
    </row>
    <row r="214" spans="2:10" x14ac:dyDescent="0.2">
      <c r="B214" s="159">
        <f t="shared" si="11"/>
        <v>43605</v>
      </c>
      <c r="C214" s="152">
        <v>18.853999999999999</v>
      </c>
      <c r="D214" s="165"/>
      <c r="E214" s="152">
        <v>27.468988318414965</v>
      </c>
      <c r="F214" s="165"/>
      <c r="G214" s="152">
        <v>13.734494159207483</v>
      </c>
      <c r="H214" s="165"/>
      <c r="I214" s="166">
        <f t="shared" si="10"/>
        <v>44899.004477250004</v>
      </c>
      <c r="J214" s="166"/>
    </row>
    <row r="215" spans="2:10" x14ac:dyDescent="0.2">
      <c r="B215" s="159">
        <f t="shared" si="11"/>
        <v>43606</v>
      </c>
      <c r="C215" s="152">
        <v>12.99</v>
      </c>
      <c r="D215" s="165"/>
      <c r="E215" s="152">
        <v>19.61082625816206</v>
      </c>
      <c r="F215" s="165"/>
      <c r="G215" s="152">
        <v>9.80541312908103</v>
      </c>
      <c r="H215" s="165"/>
      <c r="I215" s="166">
        <f t="shared" si="10"/>
        <v>22084.907644799998</v>
      </c>
      <c r="J215" s="166"/>
    </row>
    <row r="216" spans="2:10" x14ac:dyDescent="0.2">
      <c r="B216" s="159">
        <f t="shared" si="11"/>
        <v>43607</v>
      </c>
      <c r="C216" s="152">
        <v>14.750999999999999</v>
      </c>
      <c r="D216" s="165"/>
      <c r="E216" s="152">
        <v>23.411234071518464</v>
      </c>
      <c r="F216" s="165"/>
      <c r="G216" s="152">
        <v>11.705617035759232</v>
      </c>
      <c r="H216" s="165"/>
      <c r="I216" s="166">
        <f t="shared" si="10"/>
        <v>29938.932732555004</v>
      </c>
      <c r="J216" s="166"/>
    </row>
    <row r="217" spans="2:10" x14ac:dyDescent="0.2">
      <c r="B217" s="159">
        <f t="shared" si="11"/>
        <v>43608</v>
      </c>
      <c r="C217" s="152">
        <v>15.625999999999999</v>
      </c>
      <c r="D217" s="165"/>
      <c r="E217" s="152">
        <v>21.943353672367365</v>
      </c>
      <c r="F217" s="165"/>
      <c r="G217" s="152">
        <v>10.971676836183683</v>
      </c>
      <c r="H217" s="165"/>
      <c r="I217" s="166">
        <f t="shared" si="10"/>
        <v>29726.334961784996</v>
      </c>
      <c r="J217" s="166"/>
    </row>
    <row r="218" spans="2:10" x14ac:dyDescent="0.2">
      <c r="B218" s="159">
        <f t="shared" si="11"/>
        <v>43609</v>
      </c>
      <c r="C218" s="152">
        <v>15.93</v>
      </c>
      <c r="D218" s="165"/>
      <c r="E218" s="152">
        <v>19.470046110004652</v>
      </c>
      <c r="F218" s="165"/>
      <c r="G218" s="152">
        <v>9.7350230550023262</v>
      </c>
      <c r="H218" s="165"/>
      <c r="I218" s="166">
        <f t="shared" si="10"/>
        <v>26888.916354300003</v>
      </c>
      <c r="J218" s="166"/>
    </row>
    <row r="219" spans="2:10" x14ac:dyDescent="0.2">
      <c r="B219" s="159">
        <f t="shared" si="11"/>
        <v>43610</v>
      </c>
      <c r="C219" s="152">
        <v>15.824</v>
      </c>
      <c r="D219" s="165"/>
      <c r="E219" s="152">
        <v>13.290571890313837</v>
      </c>
      <c r="F219" s="165"/>
      <c r="G219" s="152">
        <v>6.6452859451569184</v>
      </c>
      <c r="H219" s="165"/>
      <c r="I219" s="166">
        <f t="shared" si="10"/>
        <v>18232.679064600004</v>
      </c>
      <c r="J219" s="166"/>
    </row>
    <row r="220" spans="2:10" x14ac:dyDescent="0.2">
      <c r="B220" s="159">
        <f t="shared" si="11"/>
        <v>43611</v>
      </c>
      <c r="C220" s="152">
        <v>15.760999999999999</v>
      </c>
      <c r="D220" s="165"/>
      <c r="E220" s="152">
        <v>21.842222218671989</v>
      </c>
      <c r="F220" s="165"/>
      <c r="G220" s="152">
        <v>10.921111109335994</v>
      </c>
      <c r="H220" s="165"/>
      <c r="I220" s="166">
        <f t="shared" si="10"/>
        <v>29844.969167474999</v>
      </c>
      <c r="J220" s="166"/>
    </row>
    <row r="221" spans="2:10" x14ac:dyDescent="0.2">
      <c r="B221" s="159">
        <f t="shared" si="11"/>
        <v>43612</v>
      </c>
      <c r="C221" s="152">
        <v>16.111000000000001</v>
      </c>
      <c r="D221" s="165"/>
      <c r="E221" s="152">
        <v>16.886102848836316</v>
      </c>
      <c r="F221" s="165"/>
      <c r="G221" s="152">
        <v>8.443051424418158</v>
      </c>
      <c r="H221" s="165"/>
      <c r="I221" s="166">
        <f t="shared" si="10"/>
        <v>23585.357963474995</v>
      </c>
      <c r="J221" s="166"/>
    </row>
    <row r="222" spans="2:10" x14ac:dyDescent="0.2">
      <c r="B222" s="159">
        <f t="shared" si="11"/>
        <v>43613</v>
      </c>
      <c r="C222" s="152">
        <v>17.675999999999998</v>
      </c>
      <c r="D222" s="165"/>
      <c r="E222" s="152">
        <v>13.050589263823159</v>
      </c>
      <c r="F222" s="165"/>
      <c r="G222" s="152">
        <v>6.5252946319115797</v>
      </c>
      <c r="H222" s="165"/>
      <c r="I222" s="166">
        <f t="shared" si="10"/>
        <v>19998.833223599999</v>
      </c>
      <c r="J222" s="166"/>
    </row>
    <row r="223" spans="2:10" x14ac:dyDescent="0.2">
      <c r="B223" s="159">
        <f t="shared" si="11"/>
        <v>43614</v>
      </c>
      <c r="C223" s="152">
        <v>19.439</v>
      </c>
      <c r="D223" s="165"/>
      <c r="E223" s="152">
        <v>26.155040393838537</v>
      </c>
      <c r="F223" s="165"/>
      <c r="G223" s="152">
        <v>13.077520196919268</v>
      </c>
      <c r="H223" s="165"/>
      <c r="I223" s="166">
        <f t="shared" si="10"/>
        <v>44077.794841079995</v>
      </c>
      <c r="J223" s="166"/>
    </row>
    <row r="224" spans="2:10" x14ac:dyDescent="0.2">
      <c r="B224" s="47">
        <f t="shared" si="11"/>
        <v>43615</v>
      </c>
      <c r="C224" s="152">
        <v>19.314</v>
      </c>
      <c r="D224" s="43"/>
      <c r="E224" s="152">
        <v>21.04336325906656</v>
      </c>
      <c r="F224" s="43"/>
      <c r="G224" s="152">
        <v>10.52168162953328</v>
      </c>
      <c r="H224" s="43"/>
      <c r="I224" s="45">
        <f t="shared" si="10"/>
        <v>35235.295949700005</v>
      </c>
      <c r="J224" s="45"/>
    </row>
    <row r="225" spans="2:10" ht="12" thickBot="1" x14ac:dyDescent="0.25">
      <c r="B225" s="160">
        <f t="shared" si="11"/>
        <v>43616</v>
      </c>
      <c r="C225" s="154">
        <v>15.005000000000001</v>
      </c>
      <c r="D225" s="163">
        <f>AVERAGE(C195:C225)</f>
        <v>15.073499700645161</v>
      </c>
      <c r="E225" s="154">
        <v>16.983184661867305</v>
      </c>
      <c r="F225" s="163">
        <f>AVERAGE(E195:E225)</f>
        <v>23.880339963831883</v>
      </c>
      <c r="G225" s="154">
        <v>8.4915923309336527</v>
      </c>
      <c r="H225" s="163">
        <f>AVERAGE(G195:G225)</f>
        <v>11.940169981915941</v>
      </c>
      <c r="I225" s="167">
        <f t="shared" si="10"/>
        <v>22092.541316999996</v>
      </c>
      <c r="J225" s="167">
        <f>AVERAGE(I195:I225)</f>
        <v>28186.589699841781</v>
      </c>
    </row>
    <row r="226" spans="2:10" x14ac:dyDescent="0.2">
      <c r="B226" s="161">
        <f t="shared" si="11"/>
        <v>43617</v>
      </c>
      <c r="C226" s="155">
        <v>19.798999999999999</v>
      </c>
      <c r="D226" s="164"/>
      <c r="E226" s="155">
        <v>14.385345237623728</v>
      </c>
      <c r="F226" s="164"/>
      <c r="G226" s="155">
        <v>7.1926726188118639</v>
      </c>
      <c r="H226" s="164"/>
      <c r="I226" s="168">
        <f t="shared" si="10"/>
        <v>24691.876098119996</v>
      </c>
      <c r="J226" s="168"/>
    </row>
    <row r="227" spans="2:10" x14ac:dyDescent="0.2">
      <c r="B227" s="159">
        <f t="shared" si="11"/>
        <v>43618</v>
      </c>
      <c r="C227" s="152">
        <v>15.819000000000001</v>
      </c>
      <c r="D227" s="165"/>
      <c r="E227" s="152">
        <v>9.9042843479815037</v>
      </c>
      <c r="F227" s="165"/>
      <c r="G227" s="152">
        <v>4.9521421739907518</v>
      </c>
      <c r="H227" s="165"/>
      <c r="I227" s="166">
        <f t="shared" si="10"/>
        <v>13582.90523205</v>
      </c>
      <c r="J227" s="166"/>
    </row>
    <row r="228" spans="2:10" x14ac:dyDescent="0.2">
      <c r="B228" s="159">
        <f t="shared" si="11"/>
        <v>43619</v>
      </c>
      <c r="C228" s="152">
        <v>18.045999999999999</v>
      </c>
      <c r="D228" s="165"/>
      <c r="E228" s="152">
        <v>10.032088639185073</v>
      </c>
      <c r="F228" s="165"/>
      <c r="G228" s="152">
        <v>5.0160443195925364</v>
      </c>
      <c r="H228" s="165"/>
      <c r="I228" s="166">
        <f t="shared" si="10"/>
        <v>15695.055583515001</v>
      </c>
      <c r="J228" s="166"/>
    </row>
    <row r="229" spans="2:10" x14ac:dyDescent="0.2">
      <c r="B229" s="159">
        <f t="shared" si="11"/>
        <v>43620</v>
      </c>
      <c r="C229" s="152">
        <v>18.846</v>
      </c>
      <c r="D229" s="165"/>
      <c r="E229" s="152">
        <v>10.45584554960298</v>
      </c>
      <c r="F229" s="165"/>
      <c r="G229" s="152">
        <v>5.22792277480149</v>
      </c>
      <c r="H229" s="165"/>
      <c r="I229" s="166">
        <f t="shared" si="10"/>
        <v>17083.186825319997</v>
      </c>
      <c r="J229" s="166"/>
    </row>
    <row r="230" spans="2:10" x14ac:dyDescent="0.2">
      <c r="B230" s="159">
        <f t="shared" si="11"/>
        <v>43621</v>
      </c>
      <c r="C230" s="152">
        <v>18.984999999999999</v>
      </c>
      <c r="D230" s="165"/>
      <c r="E230" s="152">
        <v>12.61082165081735</v>
      </c>
      <c r="F230" s="165"/>
      <c r="G230" s="152">
        <v>6.3054108254086749</v>
      </c>
      <c r="H230" s="165"/>
      <c r="I230" s="166">
        <f t="shared" si="10"/>
        <v>20756.041458075</v>
      </c>
      <c r="J230" s="166"/>
    </row>
    <row r="231" spans="2:10" x14ac:dyDescent="0.2">
      <c r="B231" s="159">
        <f t="shared" si="11"/>
        <v>43622</v>
      </c>
      <c r="C231" s="152">
        <v>17.04</v>
      </c>
      <c r="D231" s="165"/>
      <c r="E231" s="152">
        <v>9.3756879707501621</v>
      </c>
      <c r="F231" s="165"/>
      <c r="G231" s="152">
        <v>4.6878439853750811</v>
      </c>
      <c r="H231" s="165"/>
      <c r="I231" s="166">
        <f t="shared" si="10"/>
        <v>13850.43074415</v>
      </c>
      <c r="J231" s="166"/>
    </row>
    <row r="232" spans="2:10" x14ac:dyDescent="0.2">
      <c r="B232" s="159">
        <f t="shared" si="11"/>
        <v>43623</v>
      </c>
      <c r="C232" s="152">
        <v>17.155000000000001</v>
      </c>
      <c r="D232" s="165"/>
      <c r="E232" s="152">
        <v>23.379149236716717</v>
      </c>
      <c r="F232" s="165"/>
      <c r="G232" s="152">
        <v>11.689574618358359</v>
      </c>
      <c r="H232" s="165"/>
      <c r="I232" s="166">
        <f t="shared" si="10"/>
        <v>34770.422661974997</v>
      </c>
      <c r="J232" s="166"/>
    </row>
    <row r="233" spans="2:10" x14ac:dyDescent="0.2">
      <c r="B233" s="159">
        <f t="shared" si="11"/>
        <v>43624</v>
      </c>
      <c r="C233" s="152">
        <v>16.454000000000001</v>
      </c>
      <c r="D233" s="165"/>
      <c r="E233" s="152">
        <v>13.585190891895696</v>
      </c>
      <c r="F233" s="165"/>
      <c r="G233" s="152">
        <v>6.7925954459478479</v>
      </c>
      <c r="H233" s="165"/>
      <c r="I233" s="166">
        <f t="shared" si="10"/>
        <v>19378.840246920001</v>
      </c>
      <c r="J233" s="166"/>
    </row>
    <row r="234" spans="2:10" x14ac:dyDescent="0.2">
      <c r="B234" s="159">
        <f t="shared" si="11"/>
        <v>43625</v>
      </c>
      <c r="C234" s="152">
        <v>18.603999999999999</v>
      </c>
      <c r="D234" s="165"/>
      <c r="E234" s="152">
        <v>15.48323954467903</v>
      </c>
      <c r="F234" s="165"/>
      <c r="G234" s="152">
        <v>7.741619772339515</v>
      </c>
      <c r="H234" s="165"/>
      <c r="I234" s="166">
        <f t="shared" si="10"/>
        <v>24972.309455939998</v>
      </c>
      <c r="J234" s="166"/>
    </row>
    <row r="235" spans="2:10" x14ac:dyDescent="0.2">
      <c r="B235" s="159">
        <f t="shared" si="11"/>
        <v>43626</v>
      </c>
      <c r="C235" s="152">
        <v>16.954000000000001</v>
      </c>
      <c r="D235" s="165"/>
      <c r="E235" s="152">
        <v>19.525559993199259</v>
      </c>
      <c r="F235" s="165"/>
      <c r="G235" s="152">
        <v>9.7627799965996296</v>
      </c>
      <c r="H235" s="165"/>
      <c r="I235" s="166">
        <f t="shared" si="10"/>
        <v>28698.964128449996</v>
      </c>
      <c r="J235" s="166"/>
    </row>
    <row r="236" spans="2:10" x14ac:dyDescent="0.2">
      <c r="B236" s="159">
        <f t="shared" si="11"/>
        <v>43627</v>
      </c>
      <c r="C236" s="152">
        <v>18.847000000000001</v>
      </c>
      <c r="D236" s="165"/>
      <c r="E236" s="152">
        <v>33.552931119316355</v>
      </c>
      <c r="F236" s="165"/>
      <c r="G236" s="152">
        <v>16.776465559658178</v>
      </c>
      <c r="H236" s="165"/>
      <c r="I236" s="166">
        <f t="shared" si="10"/>
        <v>54823.055925329987</v>
      </c>
      <c r="J236" s="166"/>
    </row>
    <row r="237" spans="2:10" x14ac:dyDescent="0.2">
      <c r="B237" s="159">
        <f t="shared" si="11"/>
        <v>43628</v>
      </c>
      <c r="C237" s="152">
        <v>16.995999999999999</v>
      </c>
      <c r="D237" s="165"/>
      <c r="E237" s="152">
        <v>23.019629135477214</v>
      </c>
      <c r="F237" s="165"/>
      <c r="G237" s="152">
        <v>11.509814567738607</v>
      </c>
      <c r="H237" s="165"/>
      <c r="I237" s="166">
        <f t="shared" si="10"/>
        <v>33918.418098179995</v>
      </c>
      <c r="J237" s="166"/>
    </row>
    <row r="238" spans="2:10" x14ac:dyDescent="0.2">
      <c r="B238" s="159">
        <f t="shared" si="11"/>
        <v>43629</v>
      </c>
      <c r="C238" s="152">
        <v>17.439</v>
      </c>
      <c r="D238" s="165"/>
      <c r="E238" s="152">
        <v>34.738894361888775</v>
      </c>
      <c r="F238" s="165"/>
      <c r="G238" s="152">
        <v>17.369447180944388</v>
      </c>
      <c r="H238" s="165"/>
      <c r="I238" s="166">
        <f t="shared" si="10"/>
        <v>52520.410753964985</v>
      </c>
      <c r="J238" s="166"/>
    </row>
    <row r="239" spans="2:10" x14ac:dyDescent="0.2">
      <c r="B239" s="159">
        <f t="shared" si="11"/>
        <v>43630</v>
      </c>
      <c r="C239" s="152">
        <v>14.819000000000001</v>
      </c>
      <c r="D239" s="165"/>
      <c r="E239" s="152">
        <v>33.20219996753795</v>
      </c>
      <c r="F239" s="165"/>
      <c r="G239" s="152">
        <v>16.601099983768975</v>
      </c>
      <c r="H239" s="165"/>
      <c r="I239" s="166">
        <f t="shared" si="10"/>
        <v>42655.624360965005</v>
      </c>
      <c r="J239" s="166"/>
    </row>
    <row r="240" spans="2:10" x14ac:dyDescent="0.2">
      <c r="B240" s="159">
        <f t="shared" si="11"/>
        <v>43631</v>
      </c>
      <c r="C240" s="152">
        <v>17.190999999999999</v>
      </c>
      <c r="D240" s="165"/>
      <c r="E240" s="152">
        <v>18.598066629588541</v>
      </c>
      <c r="F240" s="165"/>
      <c r="G240" s="152">
        <v>9.2990333147942703</v>
      </c>
      <c r="H240" s="165"/>
      <c r="I240" s="166">
        <f t="shared" si="10"/>
        <v>27717.846408944999</v>
      </c>
      <c r="J240" s="166"/>
    </row>
    <row r="241" spans="2:10" x14ac:dyDescent="0.2">
      <c r="B241" s="159">
        <f t="shared" si="11"/>
        <v>43632</v>
      </c>
      <c r="C241" s="152">
        <v>18.591000000000001</v>
      </c>
      <c r="D241" s="165"/>
      <c r="E241" s="152">
        <v>30.926840634963384</v>
      </c>
      <c r="F241" s="165"/>
      <c r="G241" s="152">
        <v>15.463420317481692</v>
      </c>
      <c r="H241" s="165"/>
      <c r="I241" s="166">
        <f t="shared" si="10"/>
        <v>49845.832253909997</v>
      </c>
      <c r="J241" s="166"/>
    </row>
    <row r="242" spans="2:10" x14ac:dyDescent="0.2">
      <c r="B242" s="159">
        <f t="shared" si="11"/>
        <v>43633</v>
      </c>
      <c r="C242" s="152">
        <v>15.634</v>
      </c>
      <c r="D242" s="165"/>
      <c r="E242" s="152">
        <v>22.723554946499497</v>
      </c>
      <c r="F242" s="165"/>
      <c r="G242" s="152">
        <v>11.361777473249749</v>
      </c>
      <c r="H242" s="165"/>
      <c r="I242" s="166">
        <f t="shared" si="10"/>
        <v>30799.022049179999</v>
      </c>
      <c r="J242" s="166"/>
    </row>
    <row r="243" spans="2:10" x14ac:dyDescent="0.2">
      <c r="B243" s="159">
        <f t="shared" si="11"/>
        <v>43634</v>
      </c>
      <c r="C243" s="152">
        <v>17.634</v>
      </c>
      <c r="D243" s="165"/>
      <c r="E243" s="152">
        <v>15.714757625678974</v>
      </c>
      <c r="F243" s="165"/>
      <c r="G243" s="152">
        <v>7.857378812839487</v>
      </c>
      <c r="H243" s="165"/>
      <c r="I243" s="166">
        <f t="shared" si="10"/>
        <v>24024.207368700001</v>
      </c>
      <c r="J243" s="166"/>
    </row>
    <row r="244" spans="2:10" x14ac:dyDescent="0.2">
      <c r="B244" s="159">
        <f t="shared" si="11"/>
        <v>43635</v>
      </c>
      <c r="C244" s="152">
        <v>16.715</v>
      </c>
      <c r="D244" s="165"/>
      <c r="E244" s="152">
        <v>18.470821710564543</v>
      </c>
      <c r="F244" s="165"/>
      <c r="G244" s="152">
        <v>9.2354108552822716</v>
      </c>
      <c r="H244" s="165"/>
      <c r="I244" s="166">
        <f t="shared" si="10"/>
        <v>26765.979533369999</v>
      </c>
      <c r="J244" s="166"/>
    </row>
    <row r="245" spans="2:10" x14ac:dyDescent="0.2">
      <c r="B245" s="159">
        <f t="shared" si="11"/>
        <v>43636</v>
      </c>
      <c r="C245" s="152">
        <v>15.840999999999999</v>
      </c>
      <c r="D245" s="165"/>
      <c r="E245" s="152">
        <v>25.36032464855715</v>
      </c>
      <c r="F245" s="165"/>
      <c r="G245" s="152">
        <v>12.680162324278575</v>
      </c>
      <c r="H245" s="165"/>
      <c r="I245" s="166">
        <f t="shared" si="10"/>
        <v>34827.952791554999</v>
      </c>
      <c r="J245" s="166"/>
    </row>
    <row r="246" spans="2:10" x14ac:dyDescent="0.2">
      <c r="B246" s="159">
        <f t="shared" si="11"/>
        <v>43637</v>
      </c>
      <c r="C246" s="152">
        <v>17.683</v>
      </c>
      <c r="D246" s="165"/>
      <c r="E246" s="152">
        <v>23.617668292555916</v>
      </c>
      <c r="F246" s="165"/>
      <c r="G246" s="152">
        <v>11.808834146277958</v>
      </c>
      <c r="H246" s="165"/>
      <c r="I246" s="166">
        <f t="shared" si="10"/>
        <v>36206.247005775011</v>
      </c>
      <c r="J246" s="166"/>
    </row>
    <row r="247" spans="2:10" x14ac:dyDescent="0.2">
      <c r="B247" s="159">
        <f>B246+1</f>
        <v>43638</v>
      </c>
      <c r="C247" s="152">
        <v>17.266999999999999</v>
      </c>
      <c r="D247" s="165"/>
      <c r="E247" s="152">
        <v>11.52668395196393</v>
      </c>
      <c r="F247" s="165"/>
      <c r="G247" s="152">
        <v>5.7633419759819651</v>
      </c>
      <c r="H247" s="165"/>
      <c r="I247" s="166">
        <f t="shared" si="10"/>
        <v>17254.875052799998</v>
      </c>
      <c r="J247" s="166"/>
    </row>
    <row r="248" spans="2:10" x14ac:dyDescent="0.2">
      <c r="B248" s="159">
        <f t="shared" ref="B248:B311" si="12">B247+1</f>
        <v>43639</v>
      </c>
      <c r="C248" s="152">
        <v>15.743</v>
      </c>
      <c r="D248" s="165"/>
      <c r="E248" s="152">
        <v>15.458668319108291</v>
      </c>
      <c r="F248" s="165"/>
      <c r="G248" s="152">
        <v>7.7293341595541456</v>
      </c>
      <c r="H248" s="165"/>
      <c r="I248" s="166">
        <f t="shared" si="10"/>
        <v>21098.429005499998</v>
      </c>
      <c r="J248" s="166"/>
    </row>
    <row r="249" spans="2:10" x14ac:dyDescent="0.2">
      <c r="B249" s="159">
        <f t="shared" si="12"/>
        <v>43640</v>
      </c>
      <c r="C249" s="152">
        <v>16.376000000000001</v>
      </c>
      <c r="D249" s="165"/>
      <c r="E249" s="152">
        <v>13.622414586650171</v>
      </c>
      <c r="F249" s="165"/>
      <c r="G249" s="152">
        <v>6.8112072933250856</v>
      </c>
      <c r="H249" s="165"/>
      <c r="I249" s="166">
        <f t="shared" si="10"/>
        <v>19339.821772424999</v>
      </c>
      <c r="J249" s="166"/>
    </row>
    <row r="250" spans="2:10" x14ac:dyDescent="0.2">
      <c r="B250" s="159">
        <f t="shared" si="12"/>
        <v>43641</v>
      </c>
      <c r="C250" s="152">
        <v>17.957999999999998</v>
      </c>
      <c r="D250" s="165"/>
      <c r="E250" s="152">
        <v>9.3492925672826264</v>
      </c>
      <c r="F250" s="165"/>
      <c r="G250" s="152">
        <v>4.6746462836413132</v>
      </c>
      <c r="H250" s="165"/>
      <c r="I250" s="166">
        <f t="shared" si="10"/>
        <v>14555.50446735</v>
      </c>
      <c r="J250" s="166"/>
    </row>
    <row r="251" spans="2:10" x14ac:dyDescent="0.2">
      <c r="B251" s="159">
        <f t="shared" si="12"/>
        <v>43642</v>
      </c>
      <c r="C251" s="152">
        <v>15.15</v>
      </c>
      <c r="D251" s="165"/>
      <c r="E251" s="152">
        <v>15.465702091791911</v>
      </c>
      <c r="F251" s="165"/>
      <c r="G251" s="152">
        <v>7.7328510458959556</v>
      </c>
      <c r="H251" s="165"/>
      <c r="I251" s="166">
        <f t="shared" si="10"/>
        <v>20312.941485374999</v>
      </c>
      <c r="J251" s="166"/>
    </row>
    <row r="252" spans="2:10" x14ac:dyDescent="0.2">
      <c r="B252" s="159">
        <f t="shared" si="12"/>
        <v>43643</v>
      </c>
      <c r="C252" s="152">
        <v>16.640999999999998</v>
      </c>
      <c r="D252" s="165"/>
      <c r="E252" s="152">
        <v>17.34493961708225</v>
      </c>
      <c r="F252" s="165"/>
      <c r="G252" s="152">
        <v>8.6724698085411251</v>
      </c>
      <c r="H252" s="165"/>
      <c r="I252" s="166">
        <f t="shared" si="10"/>
        <v>25023.194820855002</v>
      </c>
      <c r="J252" s="166"/>
    </row>
    <row r="253" spans="2:10" x14ac:dyDescent="0.2">
      <c r="B253" s="159">
        <f t="shared" si="12"/>
        <v>43644</v>
      </c>
      <c r="C253" s="152">
        <v>18.423999999999999</v>
      </c>
      <c r="D253" s="165"/>
      <c r="E253" s="152">
        <v>17.554699596814082</v>
      </c>
      <c r="F253" s="165"/>
      <c r="G253" s="152">
        <v>8.777349798407041</v>
      </c>
      <c r="H253" s="165"/>
      <c r="I253" s="166">
        <f t="shared" si="10"/>
        <v>28039.345453349997</v>
      </c>
      <c r="J253" s="166"/>
    </row>
    <row r="254" spans="2:10" x14ac:dyDescent="0.2">
      <c r="B254" s="159">
        <f t="shared" si="12"/>
        <v>43645</v>
      </c>
      <c r="C254" s="152">
        <v>17.707999999999998</v>
      </c>
      <c r="D254" s="165"/>
      <c r="E254" s="152">
        <v>27.537145223960888</v>
      </c>
      <c r="F254" s="165"/>
      <c r="G254" s="152">
        <v>13.768572611980444</v>
      </c>
      <c r="H254" s="165"/>
      <c r="I254" s="166">
        <f t="shared" si="10"/>
        <v>42274.547974889996</v>
      </c>
      <c r="J254" s="166"/>
    </row>
    <row r="255" spans="2:10" ht="12" thickBot="1" x14ac:dyDescent="0.25">
      <c r="B255" s="160">
        <f t="shared" si="12"/>
        <v>43646</v>
      </c>
      <c r="C255" s="154">
        <v>16.503</v>
      </c>
      <c r="D255" s="163">
        <f>AVERAGE(C226:C255)</f>
        <v>17.228733333333331</v>
      </c>
      <c r="E255" s="154">
        <v>17.383523452098167</v>
      </c>
      <c r="F255" s="163">
        <f>AVERAGE(E226:E255)</f>
        <v>18.796865718061078</v>
      </c>
      <c r="G255" s="154">
        <v>8.6917617260490836</v>
      </c>
      <c r="H255" s="163">
        <f>AVERAGE(G226:G255)</f>
        <v>9.3984328590305388</v>
      </c>
      <c r="I255" s="167">
        <f t="shared" si="10"/>
        <v>24870.885711210001</v>
      </c>
      <c r="J255" s="167">
        <f>AVERAGE(I226:I255)</f>
        <v>28011.805824271498</v>
      </c>
    </row>
    <row r="256" spans="2:10" x14ac:dyDescent="0.2">
      <c r="B256" s="161">
        <f t="shared" si="12"/>
        <v>43647</v>
      </c>
      <c r="C256" s="155">
        <v>9.93</v>
      </c>
      <c r="D256" s="164"/>
      <c r="E256" s="155">
        <v>12.931373354488617</v>
      </c>
      <c r="F256" s="164"/>
      <c r="G256" s="155">
        <v>6.4656866772443085</v>
      </c>
      <c r="H256" s="164"/>
      <c r="I256" s="168">
        <f t="shared" si="10"/>
        <v>11132.288264790001</v>
      </c>
      <c r="J256" s="168"/>
    </row>
    <row r="257" spans="2:10" x14ac:dyDescent="0.2">
      <c r="B257" s="159">
        <f t="shared" si="12"/>
        <v>43648</v>
      </c>
      <c r="C257" s="152">
        <v>16.62</v>
      </c>
      <c r="D257" s="165"/>
      <c r="E257" s="152">
        <v>9.3562677655709354</v>
      </c>
      <c r="F257" s="165"/>
      <c r="G257" s="152">
        <v>4.6781338827854677</v>
      </c>
      <c r="H257" s="165"/>
      <c r="I257" s="166">
        <f t="shared" si="10"/>
        <v>13481.065105199999</v>
      </c>
      <c r="J257" s="166"/>
    </row>
    <row r="258" spans="2:10" x14ac:dyDescent="0.2">
      <c r="B258" s="159">
        <f t="shared" si="12"/>
        <v>43649</v>
      </c>
      <c r="C258" s="152">
        <v>15.926</v>
      </c>
      <c r="D258" s="165"/>
      <c r="E258" s="152">
        <v>13.378127421458538</v>
      </c>
      <c r="F258" s="165"/>
      <c r="G258" s="152">
        <v>6.6890637107292692</v>
      </c>
      <c r="H258" s="165"/>
      <c r="I258" s="166">
        <f t="shared" si="10"/>
        <v>18471.09252681</v>
      </c>
      <c r="J258" s="166"/>
    </row>
    <row r="259" spans="2:10" x14ac:dyDescent="0.2">
      <c r="B259" s="159">
        <f t="shared" si="12"/>
        <v>43650</v>
      </c>
      <c r="C259" s="152">
        <v>16.853000000000002</v>
      </c>
      <c r="D259" s="165"/>
      <c r="E259" s="152">
        <v>13.491083392705523</v>
      </c>
      <c r="F259" s="165"/>
      <c r="G259" s="152">
        <v>6.7455416963527615</v>
      </c>
      <c r="H259" s="165"/>
      <c r="I259" s="166">
        <f t="shared" si="10"/>
        <v>19711.269321975</v>
      </c>
      <c r="J259" s="166"/>
    </row>
    <row r="260" spans="2:10" x14ac:dyDescent="0.2">
      <c r="B260" s="159">
        <f t="shared" si="12"/>
        <v>43651</v>
      </c>
      <c r="C260" s="152">
        <v>15.631</v>
      </c>
      <c r="D260" s="165"/>
      <c r="E260" s="152">
        <v>8.7692488194844938</v>
      </c>
      <c r="F260" s="165"/>
      <c r="G260" s="152">
        <v>4.3846244097422469</v>
      </c>
      <c r="H260" s="165"/>
      <c r="I260" s="166">
        <f t="shared" si="10"/>
        <v>11883.37221225</v>
      </c>
      <c r="J260" s="166"/>
    </row>
    <row r="261" spans="2:10" x14ac:dyDescent="0.2">
      <c r="B261" s="159">
        <f t="shared" si="12"/>
        <v>43652</v>
      </c>
      <c r="C261" s="152">
        <v>17.917999999999999</v>
      </c>
      <c r="D261" s="165"/>
      <c r="E261" s="152">
        <v>23.494264371960412</v>
      </c>
      <c r="F261" s="165"/>
      <c r="G261" s="152">
        <v>11.747132185980206</v>
      </c>
      <c r="H261" s="165"/>
      <c r="I261" s="166">
        <f t="shared" si="10"/>
        <v>36495.719325450002</v>
      </c>
      <c r="J261" s="166"/>
    </row>
    <row r="262" spans="2:10" x14ac:dyDescent="0.2">
      <c r="B262" s="159">
        <f t="shared" si="12"/>
        <v>43653</v>
      </c>
      <c r="C262" s="152">
        <v>17.12</v>
      </c>
      <c r="D262" s="165"/>
      <c r="E262" s="152">
        <v>13.702228534929066</v>
      </c>
      <c r="F262" s="165"/>
      <c r="G262" s="152">
        <v>6.8511142674645331</v>
      </c>
      <c r="H262" s="165"/>
      <c r="I262" s="166">
        <f t="shared" si="10"/>
        <v>20336.935505040001</v>
      </c>
      <c r="J262" s="166"/>
    </row>
    <row r="263" spans="2:10" x14ac:dyDescent="0.2">
      <c r="B263" s="159">
        <f t="shared" si="12"/>
        <v>43654</v>
      </c>
      <c r="C263" s="152">
        <v>16.466000000000001</v>
      </c>
      <c r="D263" s="165"/>
      <c r="E263" s="152">
        <v>10.185697189849238</v>
      </c>
      <c r="F263" s="165"/>
      <c r="G263" s="152">
        <v>5.0928485949246189</v>
      </c>
      <c r="H263" s="165"/>
      <c r="I263" s="166">
        <f t="shared" si="10"/>
        <v>14540.167725929998</v>
      </c>
      <c r="J263" s="166"/>
    </row>
    <row r="264" spans="2:10" x14ac:dyDescent="0.2">
      <c r="B264" s="159">
        <f t="shared" si="12"/>
        <v>43655</v>
      </c>
      <c r="C264" s="152">
        <v>19.018999999999998</v>
      </c>
      <c r="D264" s="165"/>
      <c r="E264" s="152">
        <v>16.009592326139092</v>
      </c>
      <c r="F264" s="165"/>
      <c r="G264" s="152">
        <v>8.0047961630695461</v>
      </c>
      <c r="H264" s="165"/>
      <c r="I264" s="166">
        <f t="shared" si="10"/>
        <v>26397.2384676</v>
      </c>
      <c r="J264" s="166"/>
    </row>
    <row r="265" spans="2:10" x14ac:dyDescent="0.2">
      <c r="B265" s="159">
        <f t="shared" si="12"/>
        <v>43656</v>
      </c>
      <c r="C265" s="152">
        <v>14.593999999999999</v>
      </c>
      <c r="D265" s="165"/>
      <c r="E265" s="152">
        <v>28.700490724317902</v>
      </c>
      <c r="F265" s="165"/>
      <c r="G265" s="152">
        <v>14.350245362158951</v>
      </c>
      <c r="H265" s="165"/>
      <c r="I265" s="166">
        <f t="shared" si="10"/>
        <v>36312.337700100004</v>
      </c>
      <c r="J265" s="166"/>
    </row>
    <row r="266" spans="2:10" x14ac:dyDescent="0.2">
      <c r="B266" s="159">
        <f t="shared" si="12"/>
        <v>43657</v>
      </c>
      <c r="C266" s="152">
        <v>15.801</v>
      </c>
      <c r="D266" s="165"/>
      <c r="E266" s="152">
        <v>18.583288045849631</v>
      </c>
      <c r="F266" s="165"/>
      <c r="G266" s="152">
        <v>9.2916440229248156</v>
      </c>
      <c r="H266" s="165"/>
      <c r="I266" s="166">
        <f t="shared" si="10"/>
        <v>25456.440416715002</v>
      </c>
      <c r="J266" s="166"/>
    </row>
    <row r="267" spans="2:10" x14ac:dyDescent="0.2">
      <c r="B267" s="159">
        <f t="shared" si="12"/>
        <v>43658</v>
      </c>
      <c r="C267" s="152">
        <v>13.425000000000001</v>
      </c>
      <c r="D267" s="165"/>
      <c r="E267" s="152">
        <v>17.768053749179426</v>
      </c>
      <c r="F267" s="165"/>
      <c r="G267" s="152">
        <v>8.8840268745897131</v>
      </c>
      <c r="H267" s="165"/>
      <c r="I267" s="166">
        <f t="shared" si="10"/>
        <v>20679.722085329999</v>
      </c>
      <c r="J267" s="166"/>
    </row>
    <row r="268" spans="2:10" x14ac:dyDescent="0.2">
      <c r="B268" s="159">
        <f t="shared" si="12"/>
        <v>43659</v>
      </c>
      <c r="C268" s="152">
        <v>12.978</v>
      </c>
      <c r="D268" s="165"/>
      <c r="E268" s="152">
        <v>25.631723691781662</v>
      </c>
      <c r="F268" s="165"/>
      <c r="G268" s="152">
        <v>12.815861845890831</v>
      </c>
      <c r="H268" s="165"/>
      <c r="I268" s="166">
        <f t="shared" si="10"/>
        <v>28838.729726729995</v>
      </c>
      <c r="J268" s="166"/>
    </row>
    <row r="269" spans="2:10" x14ac:dyDescent="0.2">
      <c r="B269" s="159">
        <f t="shared" si="12"/>
        <v>43660</v>
      </c>
      <c r="C269" s="152">
        <v>17.001000000000001</v>
      </c>
      <c r="D269" s="165"/>
      <c r="E269" s="152">
        <v>14.176837249099608</v>
      </c>
      <c r="F269" s="165"/>
      <c r="G269" s="152">
        <v>7.0884186245498038</v>
      </c>
      <c r="H269" s="165"/>
      <c r="I269" s="166">
        <f t="shared" ref="I269:I332" si="13">IF(($I$9*E269+4.57*G269)*C269*8.34&gt;0,($I$9*E269+4.57*G269)*C269*8.34,"")</f>
        <v>20895.095736899999</v>
      </c>
      <c r="J269" s="166"/>
    </row>
    <row r="270" spans="2:10" x14ac:dyDescent="0.2">
      <c r="B270" s="159">
        <f t="shared" si="12"/>
        <v>43661</v>
      </c>
      <c r="C270" s="152">
        <v>15.627000000000001</v>
      </c>
      <c r="D270" s="165"/>
      <c r="E270" s="152">
        <v>15.403674794854076</v>
      </c>
      <c r="F270" s="165"/>
      <c r="G270" s="152">
        <v>7.7018373974270382</v>
      </c>
      <c r="H270" s="165"/>
      <c r="I270" s="166">
        <f t="shared" si="13"/>
        <v>20868.464630474999</v>
      </c>
      <c r="J270" s="166"/>
    </row>
    <row r="271" spans="2:10" x14ac:dyDescent="0.2">
      <c r="B271" s="159">
        <f t="shared" si="12"/>
        <v>43662</v>
      </c>
      <c r="C271" s="152">
        <v>14.151</v>
      </c>
      <c r="D271" s="165"/>
      <c r="E271" s="152">
        <v>16.605582237623089</v>
      </c>
      <c r="F271" s="165"/>
      <c r="G271" s="152">
        <v>8.3027911188115446</v>
      </c>
      <c r="H271" s="165"/>
      <c r="I271" s="166">
        <f t="shared" si="13"/>
        <v>20371.911603119999</v>
      </c>
      <c r="J271" s="166"/>
    </row>
    <row r="272" spans="2:10" x14ac:dyDescent="0.2">
      <c r="B272" s="159">
        <f t="shared" si="12"/>
        <v>43663</v>
      </c>
      <c r="C272" s="152">
        <v>8.8030000000000008</v>
      </c>
      <c r="D272" s="165"/>
      <c r="E272" s="152">
        <v>15.413506445780554</v>
      </c>
      <c r="F272" s="165"/>
      <c r="G272" s="152">
        <v>7.7067532228902769</v>
      </c>
      <c r="H272" s="165"/>
      <c r="I272" s="166">
        <f t="shared" si="13"/>
        <v>11763.124525845</v>
      </c>
      <c r="J272" s="166"/>
    </row>
    <row r="273" spans="2:10" x14ac:dyDescent="0.2">
      <c r="B273" s="159">
        <f t="shared" si="12"/>
        <v>43664</v>
      </c>
      <c r="C273" s="152">
        <v>14.191000000000001</v>
      </c>
      <c r="D273" s="165"/>
      <c r="E273" s="152">
        <v>14.708227721254749</v>
      </c>
      <c r="F273" s="165"/>
      <c r="G273" s="152">
        <v>7.3541138606273746</v>
      </c>
      <c r="H273" s="165"/>
      <c r="I273" s="166">
        <f t="shared" si="13"/>
        <v>18095.220917235001</v>
      </c>
      <c r="J273" s="166"/>
    </row>
    <row r="274" spans="2:10" x14ac:dyDescent="0.2">
      <c r="B274" s="159">
        <f t="shared" si="12"/>
        <v>43665</v>
      </c>
      <c r="C274" s="152">
        <v>11.07</v>
      </c>
      <c r="D274" s="165"/>
      <c r="E274" s="152">
        <v>15.458765453761652</v>
      </c>
      <c r="F274" s="165"/>
      <c r="G274" s="152">
        <v>7.7293827268808259</v>
      </c>
      <c r="H274" s="165"/>
      <c r="I274" s="166">
        <f t="shared" si="13"/>
        <v>14835.868428149999</v>
      </c>
      <c r="J274" s="166"/>
    </row>
    <row r="275" spans="2:10" x14ac:dyDescent="0.2">
      <c r="B275" s="159">
        <f t="shared" si="12"/>
        <v>43666</v>
      </c>
      <c r="C275" s="152">
        <v>13.654999999999999</v>
      </c>
      <c r="D275" s="165"/>
      <c r="E275" s="152">
        <v>12.027492015907596</v>
      </c>
      <c r="F275" s="165"/>
      <c r="G275" s="152">
        <v>6.0137460079537979</v>
      </c>
      <c r="H275" s="165"/>
      <c r="I275" s="166">
        <f t="shared" si="13"/>
        <v>14238.273339674997</v>
      </c>
      <c r="J275" s="166"/>
    </row>
    <row r="276" spans="2:10" x14ac:dyDescent="0.2">
      <c r="B276" s="159">
        <f t="shared" si="12"/>
        <v>43667</v>
      </c>
      <c r="C276" s="152">
        <v>11.316000000000001</v>
      </c>
      <c r="D276" s="165"/>
      <c r="E276" s="152">
        <v>15.044998825965738</v>
      </c>
      <c r="F276" s="165"/>
      <c r="G276" s="152">
        <v>7.5224994129828691</v>
      </c>
      <c r="H276" s="165"/>
      <c r="I276" s="166">
        <f t="shared" si="13"/>
        <v>14759.635801680002</v>
      </c>
      <c r="J276" s="166"/>
    </row>
    <row r="277" spans="2:10" x14ac:dyDescent="0.2">
      <c r="B277" s="159">
        <f t="shared" si="12"/>
        <v>43668</v>
      </c>
      <c r="C277" s="152">
        <v>12.15</v>
      </c>
      <c r="D277" s="165"/>
      <c r="E277" s="152">
        <v>8.7325408414009544</v>
      </c>
      <c r="F277" s="165"/>
      <c r="G277" s="152">
        <v>4.3662704207004772</v>
      </c>
      <c r="H277" s="165"/>
      <c r="I277" s="166">
        <f t="shared" si="13"/>
        <v>9198.2974129200011</v>
      </c>
      <c r="J277" s="166"/>
    </row>
    <row r="278" spans="2:10" x14ac:dyDescent="0.2">
      <c r="B278" s="159">
        <f t="shared" si="12"/>
        <v>43669</v>
      </c>
      <c r="C278" s="152">
        <v>13.035</v>
      </c>
      <c r="D278" s="165"/>
      <c r="E278" s="152">
        <v>12.12663673434095</v>
      </c>
      <c r="F278" s="165"/>
      <c r="G278" s="152">
        <v>6.0633183671704751</v>
      </c>
      <c r="H278" s="165"/>
      <c r="I278" s="166">
        <f t="shared" si="13"/>
        <v>13703.8295394</v>
      </c>
      <c r="J278" s="166"/>
    </row>
    <row r="279" spans="2:10" x14ac:dyDescent="0.2">
      <c r="B279" s="159">
        <f t="shared" si="12"/>
        <v>43670</v>
      </c>
      <c r="C279" s="152">
        <v>8.9350000000000005</v>
      </c>
      <c r="D279" s="165"/>
      <c r="E279" s="152">
        <v>12.71837581305968</v>
      </c>
      <c r="F279" s="165"/>
      <c r="G279" s="152">
        <v>6.35918790652984</v>
      </c>
      <c r="H279" s="165"/>
      <c r="I279" s="166">
        <f t="shared" si="13"/>
        <v>9851.8264995150003</v>
      </c>
      <c r="J279" s="166"/>
    </row>
    <row r="280" spans="2:10" x14ac:dyDescent="0.2">
      <c r="B280" s="159">
        <f t="shared" si="12"/>
        <v>43671</v>
      </c>
      <c r="C280" s="152">
        <v>10.849</v>
      </c>
      <c r="D280" s="165"/>
      <c r="E280" s="152">
        <v>18.272723585349617</v>
      </c>
      <c r="F280" s="165"/>
      <c r="G280" s="152">
        <v>9.1363617926748084</v>
      </c>
      <c r="H280" s="165"/>
      <c r="I280" s="166">
        <f t="shared" si="13"/>
        <v>17186.345495549995</v>
      </c>
      <c r="J280" s="166"/>
    </row>
    <row r="281" spans="2:10" x14ac:dyDescent="0.2">
      <c r="B281" s="159">
        <f t="shared" si="12"/>
        <v>43672</v>
      </c>
      <c r="C281" s="152">
        <v>12.163</v>
      </c>
      <c r="D281" s="165"/>
      <c r="E281" s="152">
        <v>27.956650235184703</v>
      </c>
      <c r="F281" s="165"/>
      <c r="G281" s="152">
        <v>13.978325117592352</v>
      </c>
      <c r="H281" s="165"/>
      <c r="I281" s="166">
        <f t="shared" si="13"/>
        <v>29479.246872074997</v>
      </c>
      <c r="J281" s="166"/>
    </row>
    <row r="282" spans="2:10" x14ac:dyDescent="0.2">
      <c r="B282" s="159">
        <f t="shared" si="12"/>
        <v>43673</v>
      </c>
      <c r="C282" s="152">
        <v>15.218999999999999</v>
      </c>
      <c r="D282" s="165"/>
      <c r="E282" s="152">
        <v>18.974112490019813</v>
      </c>
      <c r="F282" s="165"/>
      <c r="G282" s="152">
        <v>9.4870562450099065</v>
      </c>
      <c r="H282" s="165"/>
      <c r="I282" s="166">
        <f t="shared" si="13"/>
        <v>25034.454487350002</v>
      </c>
      <c r="J282" s="166"/>
    </row>
    <row r="283" spans="2:10" x14ac:dyDescent="0.2">
      <c r="B283" s="159">
        <f t="shared" si="12"/>
        <v>43674</v>
      </c>
      <c r="C283" s="152">
        <v>13.715999999999999</v>
      </c>
      <c r="D283" s="165"/>
      <c r="E283" s="152">
        <v>17.457456038668631</v>
      </c>
      <c r="F283" s="165"/>
      <c r="G283" s="152">
        <v>8.7287280193343157</v>
      </c>
      <c r="H283" s="165"/>
      <c r="I283" s="166">
        <f t="shared" si="13"/>
        <v>20758.643846325005</v>
      </c>
      <c r="J283" s="166"/>
    </row>
    <row r="284" spans="2:10" x14ac:dyDescent="0.2">
      <c r="B284" s="159">
        <f t="shared" si="12"/>
        <v>43675</v>
      </c>
      <c r="C284" s="152">
        <v>17.510000000000002</v>
      </c>
      <c r="D284" s="165"/>
      <c r="E284" s="152">
        <v>15.263091368139071</v>
      </c>
      <c r="F284" s="165"/>
      <c r="G284" s="152">
        <v>7.6315456840695353</v>
      </c>
      <c r="H284" s="165"/>
      <c r="I284" s="166">
        <f t="shared" si="13"/>
        <v>23169.635115165005</v>
      </c>
      <c r="J284" s="166"/>
    </row>
    <row r="285" spans="2:10" x14ac:dyDescent="0.2">
      <c r="B285" s="47">
        <f t="shared" si="12"/>
        <v>43676</v>
      </c>
      <c r="C285" s="152">
        <v>16.254000000000001</v>
      </c>
      <c r="D285" s="43"/>
      <c r="E285" s="152">
        <v>21.272804901151058</v>
      </c>
      <c r="F285" s="43"/>
      <c r="G285" s="152">
        <v>10.636402450575529</v>
      </c>
      <c r="H285" s="43"/>
      <c r="I285" s="45">
        <f t="shared" si="13"/>
        <v>29976.129535274998</v>
      </c>
      <c r="J285" s="45"/>
    </row>
    <row r="286" spans="2:10" ht="12" thickBot="1" x14ac:dyDescent="0.25">
      <c r="B286" s="160">
        <f t="shared" si="12"/>
        <v>43677</v>
      </c>
      <c r="C286" s="154">
        <v>15.555</v>
      </c>
      <c r="D286" s="163">
        <f>AVERAGE(C256:C286)</f>
        <v>14.305838709677419</v>
      </c>
      <c r="E286" s="154">
        <v>14.52727698651108</v>
      </c>
      <c r="F286" s="163">
        <f>AVERAGE(E256:E286)</f>
        <v>16.069103004057652</v>
      </c>
      <c r="G286" s="154">
        <v>7.2636384932555398</v>
      </c>
      <c r="H286" s="163">
        <f>AVERAGE(G256:G286)</f>
        <v>8.0345515020288261</v>
      </c>
      <c r="I286" s="167">
        <f t="shared" si="13"/>
        <v>19590.466459409996</v>
      </c>
      <c r="J286" s="167">
        <f>AVERAGE(I256:I286)</f>
        <v>19919.769310644679</v>
      </c>
    </row>
    <row r="287" spans="2:10" x14ac:dyDescent="0.2">
      <c r="B287" s="161">
        <f t="shared" si="12"/>
        <v>43678</v>
      </c>
      <c r="C287" s="155">
        <v>16.248000000000001</v>
      </c>
      <c r="D287" s="164"/>
      <c r="E287" s="155">
        <v>17.424275498360544</v>
      </c>
      <c r="F287" s="164"/>
      <c r="G287" s="155">
        <v>8.7121377491802718</v>
      </c>
      <c r="H287" s="164"/>
      <c r="I287" s="168">
        <f t="shared" si="13"/>
        <v>24543.991048500004</v>
      </c>
      <c r="J287" s="168"/>
    </row>
    <row r="288" spans="2:10" x14ac:dyDescent="0.2">
      <c r="B288" s="159">
        <f t="shared" si="12"/>
        <v>43679</v>
      </c>
      <c r="C288" s="152">
        <v>16.396999999999998</v>
      </c>
      <c r="D288" s="165"/>
      <c r="E288" s="152">
        <v>24.52017424664891</v>
      </c>
      <c r="F288" s="165"/>
      <c r="G288" s="152">
        <v>12.260087123324455</v>
      </c>
      <c r="H288" s="165"/>
      <c r="I288" s="166">
        <f t="shared" si="13"/>
        <v>34856.075933909997</v>
      </c>
      <c r="J288" s="166"/>
    </row>
    <row r="289" spans="2:10" x14ac:dyDescent="0.2">
      <c r="B289" s="159">
        <f t="shared" si="12"/>
        <v>43680</v>
      </c>
      <c r="C289" s="152">
        <v>16.558</v>
      </c>
      <c r="D289" s="165"/>
      <c r="E289" s="152">
        <v>19.496522723842912</v>
      </c>
      <c r="F289" s="165"/>
      <c r="G289" s="152">
        <v>9.7482613619214558</v>
      </c>
      <c r="H289" s="165"/>
      <c r="I289" s="166">
        <f t="shared" si="13"/>
        <v>27986.950703250001</v>
      </c>
      <c r="J289" s="166"/>
    </row>
    <row r="290" spans="2:10" x14ac:dyDescent="0.2">
      <c r="B290" s="159">
        <f t="shared" si="12"/>
        <v>43681</v>
      </c>
      <c r="C290" s="152">
        <v>17.3</v>
      </c>
      <c r="D290" s="165"/>
      <c r="E290" s="152">
        <v>9.2592472033933539</v>
      </c>
      <c r="F290" s="165"/>
      <c r="G290" s="152">
        <v>4.629623601696677</v>
      </c>
      <c r="H290" s="165"/>
      <c r="I290" s="166">
        <f t="shared" si="13"/>
        <v>13887.124418474999</v>
      </c>
      <c r="J290" s="166"/>
    </row>
    <row r="291" spans="2:10" x14ac:dyDescent="0.2">
      <c r="B291" s="159">
        <f t="shared" si="12"/>
        <v>43682</v>
      </c>
      <c r="C291" s="152">
        <v>15.122999999999999</v>
      </c>
      <c r="D291" s="165"/>
      <c r="E291" s="152">
        <v>10.183182634610423</v>
      </c>
      <c r="F291" s="165"/>
      <c r="G291" s="152">
        <v>5.0915913173052116</v>
      </c>
      <c r="H291" s="165"/>
      <c r="I291" s="166">
        <f t="shared" si="13"/>
        <v>13350.945692699997</v>
      </c>
      <c r="J291" s="166"/>
    </row>
    <row r="292" spans="2:10" x14ac:dyDescent="0.2">
      <c r="B292" s="159">
        <f t="shared" si="12"/>
        <v>43683</v>
      </c>
      <c r="C292" s="152">
        <v>15.608000000000001</v>
      </c>
      <c r="D292" s="165"/>
      <c r="E292" s="152">
        <v>14.674604857374993</v>
      </c>
      <c r="F292" s="165"/>
      <c r="G292" s="152">
        <v>7.3373024286874964</v>
      </c>
      <c r="H292" s="165"/>
      <c r="I292" s="166">
        <f t="shared" si="13"/>
        <v>19856.5693326</v>
      </c>
      <c r="J292" s="166"/>
    </row>
    <row r="293" spans="2:10" x14ac:dyDescent="0.2">
      <c r="B293" s="159">
        <f t="shared" si="12"/>
        <v>43684</v>
      </c>
      <c r="C293" s="152">
        <v>15.488</v>
      </c>
      <c r="D293" s="165"/>
      <c r="E293" s="152">
        <v>8.3400952017311774</v>
      </c>
      <c r="F293" s="165"/>
      <c r="G293" s="152">
        <v>4.1700476008655887</v>
      </c>
      <c r="H293" s="165"/>
      <c r="I293" s="166">
        <f t="shared" si="13"/>
        <v>11198.42362485</v>
      </c>
      <c r="J293" s="166"/>
    </row>
    <row r="294" spans="2:10" x14ac:dyDescent="0.2">
      <c r="B294" s="159">
        <f t="shared" si="12"/>
        <v>43685</v>
      </c>
      <c r="C294" s="152">
        <v>15.712999999999999</v>
      </c>
      <c r="D294" s="165"/>
      <c r="E294" s="152">
        <v>16.141574924366498</v>
      </c>
      <c r="F294" s="165"/>
      <c r="G294" s="152">
        <v>8.0707874621832492</v>
      </c>
      <c r="H294" s="165"/>
      <c r="I294" s="166">
        <f t="shared" si="13"/>
        <v>21988.497834765003</v>
      </c>
      <c r="J294" s="166"/>
    </row>
    <row r="295" spans="2:10" x14ac:dyDescent="0.2">
      <c r="B295" s="159">
        <f t="shared" si="12"/>
        <v>43686</v>
      </c>
      <c r="C295" s="152">
        <v>12.917</v>
      </c>
      <c r="D295" s="165"/>
      <c r="E295" s="152">
        <v>20.732093615964239</v>
      </c>
      <c r="F295" s="165"/>
      <c r="G295" s="152">
        <v>10.366046807982119</v>
      </c>
      <c r="H295" s="165"/>
      <c r="I295" s="166">
        <f t="shared" si="13"/>
        <v>23216.426055899996</v>
      </c>
      <c r="J295" s="166"/>
    </row>
    <row r="296" spans="2:10" x14ac:dyDescent="0.2">
      <c r="B296" s="159">
        <f t="shared" si="12"/>
        <v>43687</v>
      </c>
      <c r="C296" s="152">
        <v>17.443000000000001</v>
      </c>
      <c r="D296" s="165"/>
      <c r="E296" s="152">
        <v>20.504861535297358</v>
      </c>
      <c r="F296" s="165"/>
      <c r="G296" s="152">
        <v>10.252430767648679</v>
      </c>
      <c r="H296" s="165"/>
      <c r="I296" s="166">
        <f t="shared" si="13"/>
        <v>31007.629491300002</v>
      </c>
      <c r="J296" s="166"/>
    </row>
    <row r="297" spans="2:10" x14ac:dyDescent="0.2">
      <c r="B297" s="159">
        <f t="shared" si="12"/>
        <v>43688</v>
      </c>
      <c r="C297" s="152">
        <v>16.302</v>
      </c>
      <c r="D297" s="165"/>
      <c r="E297" s="152">
        <v>18.248217392225346</v>
      </c>
      <c r="F297" s="165"/>
      <c r="G297" s="152">
        <v>9.1241086961126729</v>
      </c>
      <c r="H297" s="165"/>
      <c r="I297" s="166">
        <f t="shared" si="13"/>
        <v>25790.031891855</v>
      </c>
      <c r="J297" s="166"/>
    </row>
    <row r="298" spans="2:10" x14ac:dyDescent="0.2">
      <c r="B298" s="159">
        <f t="shared" si="12"/>
        <v>43689</v>
      </c>
      <c r="C298" s="152">
        <v>15.074</v>
      </c>
      <c r="D298" s="165"/>
      <c r="E298" s="152">
        <v>16.524721191601849</v>
      </c>
      <c r="F298" s="165"/>
      <c r="G298" s="152">
        <v>8.2623605958009243</v>
      </c>
      <c r="H298" s="165"/>
      <c r="I298" s="166">
        <f t="shared" si="13"/>
        <v>21594.999382110003</v>
      </c>
      <c r="J298" s="166"/>
    </row>
    <row r="299" spans="2:10" x14ac:dyDescent="0.2">
      <c r="B299" s="159">
        <f t="shared" si="12"/>
        <v>43690</v>
      </c>
      <c r="C299" s="152">
        <v>16.298999999999999</v>
      </c>
      <c r="D299" s="165"/>
      <c r="E299" s="152">
        <v>6.6529216898890233</v>
      </c>
      <c r="F299" s="165"/>
      <c r="G299" s="152">
        <v>3.3264608449445117</v>
      </c>
      <c r="H299" s="165"/>
      <c r="I299" s="166">
        <f t="shared" si="13"/>
        <v>9400.7805680249985</v>
      </c>
      <c r="J299" s="166"/>
    </row>
    <row r="300" spans="2:10" x14ac:dyDescent="0.2">
      <c r="B300" s="159">
        <f t="shared" si="12"/>
        <v>43691</v>
      </c>
      <c r="C300" s="152">
        <v>14.821</v>
      </c>
      <c r="D300" s="165"/>
      <c r="E300" s="152">
        <v>10.287521416643083</v>
      </c>
      <c r="F300" s="165"/>
      <c r="G300" s="152">
        <v>5.1437607083215413</v>
      </c>
      <c r="H300" s="165"/>
      <c r="I300" s="166">
        <f t="shared" si="13"/>
        <v>13218.397384499995</v>
      </c>
      <c r="J300" s="166"/>
    </row>
    <row r="301" spans="2:10" x14ac:dyDescent="0.2">
      <c r="B301" s="159">
        <f t="shared" si="12"/>
        <v>43692</v>
      </c>
      <c r="C301" s="152">
        <v>17.260999999999999</v>
      </c>
      <c r="D301" s="165"/>
      <c r="E301" s="152">
        <v>11.33608940435856</v>
      </c>
      <c r="F301" s="165"/>
      <c r="G301" s="152">
        <v>5.6680447021792801</v>
      </c>
      <c r="H301" s="165"/>
      <c r="I301" s="166">
        <f t="shared" si="13"/>
        <v>16963.667807624999</v>
      </c>
      <c r="J301" s="166"/>
    </row>
    <row r="302" spans="2:10" x14ac:dyDescent="0.2">
      <c r="B302" s="159">
        <f t="shared" si="12"/>
        <v>43693</v>
      </c>
      <c r="C302" s="152">
        <v>14.763999999999999</v>
      </c>
      <c r="D302" s="165"/>
      <c r="E302" s="152">
        <v>3.2757909575888466</v>
      </c>
      <c r="F302" s="165"/>
      <c r="G302" s="152">
        <v>1.6378954787944233</v>
      </c>
      <c r="H302" s="165"/>
      <c r="I302" s="166">
        <f t="shared" si="13"/>
        <v>4192.8638528699994</v>
      </c>
      <c r="J302" s="166"/>
    </row>
    <row r="303" spans="2:10" x14ac:dyDescent="0.2">
      <c r="B303" s="159">
        <f t="shared" si="12"/>
        <v>43694</v>
      </c>
      <c r="C303" s="152">
        <v>17.904</v>
      </c>
      <c r="D303" s="165"/>
      <c r="E303" s="152">
        <v>14.266993268655852</v>
      </c>
      <c r="F303" s="165"/>
      <c r="G303" s="152">
        <v>7.1334966343279262</v>
      </c>
      <c r="H303" s="165"/>
      <c r="I303" s="166">
        <f t="shared" si="13"/>
        <v>22144.866670079999</v>
      </c>
      <c r="J303" s="166"/>
    </row>
    <row r="304" spans="2:10" x14ac:dyDescent="0.2">
      <c r="B304" s="159">
        <f t="shared" si="12"/>
        <v>43695</v>
      </c>
      <c r="C304" s="152">
        <v>17.843</v>
      </c>
      <c r="D304" s="165"/>
      <c r="E304" s="152">
        <v>21.87754801371031</v>
      </c>
      <c r="F304" s="165"/>
      <c r="G304" s="152">
        <v>10.938774006855155</v>
      </c>
      <c r="H304" s="165"/>
      <c r="I304" s="166">
        <f t="shared" si="13"/>
        <v>33842.081376179995</v>
      </c>
      <c r="J304" s="166"/>
    </row>
    <row r="305" spans="2:10" x14ac:dyDescent="0.2">
      <c r="B305" s="159">
        <f t="shared" si="12"/>
        <v>43696</v>
      </c>
      <c r="C305" s="152">
        <v>17.323</v>
      </c>
      <c r="D305" s="165"/>
      <c r="E305" s="152">
        <v>17.798888151500392</v>
      </c>
      <c r="F305" s="165"/>
      <c r="G305" s="152">
        <v>8.8994440757501962</v>
      </c>
      <c r="H305" s="165"/>
      <c r="I305" s="166">
        <f t="shared" si="13"/>
        <v>26730.465608385006</v>
      </c>
      <c r="J305" s="166"/>
    </row>
    <row r="306" spans="2:10" x14ac:dyDescent="0.2">
      <c r="B306" s="159">
        <f t="shared" si="12"/>
        <v>43697</v>
      </c>
      <c r="C306" s="152">
        <v>17.428000000000001</v>
      </c>
      <c r="D306" s="165"/>
      <c r="E306" s="152">
        <v>18.931517462183567</v>
      </c>
      <c r="F306" s="165"/>
      <c r="G306" s="152">
        <v>9.4657587310917837</v>
      </c>
      <c r="H306" s="165"/>
      <c r="I306" s="166">
        <f t="shared" si="13"/>
        <v>28603.786115519997</v>
      </c>
      <c r="J306" s="166"/>
    </row>
    <row r="307" spans="2:10" x14ac:dyDescent="0.2">
      <c r="B307" s="159">
        <f t="shared" si="12"/>
        <v>43698</v>
      </c>
      <c r="C307" s="152">
        <v>16.280999999999999</v>
      </c>
      <c r="D307" s="165"/>
      <c r="E307" s="152">
        <v>19.574703649647081</v>
      </c>
      <c r="F307" s="165"/>
      <c r="G307" s="152">
        <v>9.7873518248235403</v>
      </c>
      <c r="H307" s="165"/>
      <c r="I307" s="166">
        <f t="shared" si="13"/>
        <v>27629.104969620003</v>
      </c>
      <c r="J307" s="166"/>
    </row>
    <row r="308" spans="2:10" x14ac:dyDescent="0.2">
      <c r="B308" s="159">
        <f t="shared" si="12"/>
        <v>43699</v>
      </c>
      <c r="C308" s="152">
        <v>15.666</v>
      </c>
      <c r="D308" s="165"/>
      <c r="E308" s="152">
        <v>33.116918843324427</v>
      </c>
      <c r="F308" s="165"/>
      <c r="G308" s="152">
        <v>16.558459421662214</v>
      </c>
      <c r="H308" s="165"/>
      <c r="I308" s="166">
        <f t="shared" si="13"/>
        <v>44977.83949197</v>
      </c>
      <c r="J308" s="166"/>
    </row>
    <row r="309" spans="2:10" x14ac:dyDescent="0.2">
      <c r="B309" s="159">
        <f t="shared" si="12"/>
        <v>43700</v>
      </c>
      <c r="C309" s="152">
        <v>15.621</v>
      </c>
      <c r="D309" s="165"/>
      <c r="E309" s="152">
        <v>22.299437392663169</v>
      </c>
      <c r="F309" s="165"/>
      <c r="G309" s="152">
        <v>11.149718696331584</v>
      </c>
      <c r="H309" s="165"/>
      <c r="I309" s="166">
        <f t="shared" si="13"/>
        <v>30199.050112770001</v>
      </c>
      <c r="J309" s="166"/>
    </row>
    <row r="310" spans="2:10" x14ac:dyDescent="0.2">
      <c r="B310" s="159">
        <f t="shared" si="12"/>
        <v>43701</v>
      </c>
      <c r="C310" s="152">
        <v>17.939</v>
      </c>
      <c r="D310" s="165"/>
      <c r="E310" s="152">
        <v>22.414790237044993</v>
      </c>
      <c r="F310" s="165"/>
      <c r="G310" s="152">
        <v>11.207395118522497</v>
      </c>
      <c r="H310" s="165"/>
      <c r="I310" s="166">
        <f t="shared" si="13"/>
        <v>34859.68457895</v>
      </c>
      <c r="J310" s="166"/>
    </row>
    <row r="311" spans="2:10" x14ac:dyDescent="0.2">
      <c r="B311" s="159">
        <f t="shared" si="12"/>
        <v>43702</v>
      </c>
      <c r="C311" s="152">
        <v>17.699000000000002</v>
      </c>
      <c r="D311" s="165"/>
      <c r="E311" s="152">
        <v>23.421400841923216</v>
      </c>
      <c r="F311" s="165"/>
      <c r="G311" s="152">
        <v>11.710700420961608</v>
      </c>
      <c r="H311" s="165"/>
      <c r="I311" s="166">
        <f t="shared" si="13"/>
        <v>35937.854030925002</v>
      </c>
      <c r="J311" s="166"/>
    </row>
    <row r="312" spans="2:10" x14ac:dyDescent="0.2">
      <c r="B312" s="159">
        <f t="shared" ref="B312:B367" si="14">B311+1</f>
        <v>43703</v>
      </c>
      <c r="C312" s="152">
        <v>15.59</v>
      </c>
      <c r="D312" s="165"/>
      <c r="E312" s="152">
        <v>16.101629511015947</v>
      </c>
      <c r="F312" s="165"/>
      <c r="G312" s="152">
        <v>8.0508147555079734</v>
      </c>
      <c r="H312" s="165"/>
      <c r="I312" s="166">
        <f t="shared" si="13"/>
        <v>21762.384994349999</v>
      </c>
      <c r="J312" s="166"/>
    </row>
    <row r="313" spans="2:10" x14ac:dyDescent="0.2">
      <c r="B313" s="159">
        <f t="shared" si="14"/>
        <v>43704</v>
      </c>
      <c r="C313" s="152">
        <v>16.908000000000001</v>
      </c>
      <c r="D313" s="165"/>
      <c r="E313" s="152">
        <v>24.351330376436966</v>
      </c>
      <c r="F313" s="165"/>
      <c r="G313" s="152">
        <v>12.175665188218483</v>
      </c>
      <c r="H313" s="165"/>
      <c r="I313" s="166">
        <f t="shared" si="13"/>
        <v>35694.843016140003</v>
      </c>
      <c r="J313" s="166"/>
    </row>
    <row r="314" spans="2:10" x14ac:dyDescent="0.2">
      <c r="B314" s="159">
        <f t="shared" si="14"/>
        <v>43705</v>
      </c>
      <c r="C314" s="152">
        <v>15.494999999999999</v>
      </c>
      <c r="D314" s="165"/>
      <c r="E314" s="152">
        <v>19.574748758592357</v>
      </c>
      <c r="F314" s="165"/>
      <c r="G314" s="152">
        <v>9.7873743792961783</v>
      </c>
      <c r="H314" s="165"/>
      <c r="I314" s="166">
        <f t="shared" si="13"/>
        <v>26295.311594475002</v>
      </c>
      <c r="J314" s="166"/>
    </row>
    <row r="315" spans="2:10" x14ac:dyDescent="0.2">
      <c r="B315" s="159">
        <f t="shared" si="14"/>
        <v>43706</v>
      </c>
      <c r="C315" s="152">
        <v>16.052</v>
      </c>
      <c r="D315" s="165"/>
      <c r="E315" s="152">
        <v>31.37389395734845</v>
      </c>
      <c r="F315" s="165"/>
      <c r="G315" s="152">
        <v>15.686946978674225</v>
      </c>
      <c r="H315" s="165"/>
      <c r="I315" s="166">
        <f t="shared" si="13"/>
        <v>43660.441162799994</v>
      </c>
      <c r="J315" s="166"/>
    </row>
    <row r="316" spans="2:10" x14ac:dyDescent="0.2">
      <c r="B316" s="47">
        <f t="shared" si="14"/>
        <v>43707</v>
      </c>
      <c r="C316" s="152">
        <v>15.016</v>
      </c>
      <c r="D316" s="43"/>
      <c r="E316" s="152">
        <v>26.612748735481514</v>
      </c>
      <c r="F316" s="43"/>
      <c r="G316" s="152">
        <v>13.306374367740757</v>
      </c>
      <c r="H316" s="43"/>
      <c r="I316" s="45">
        <f t="shared" si="13"/>
        <v>34644.519118439996</v>
      </c>
      <c r="J316" s="45"/>
    </row>
    <row r="317" spans="2:10" ht="12" thickBot="1" x14ac:dyDescent="0.25">
      <c r="B317" s="160">
        <f t="shared" si="14"/>
        <v>43708</v>
      </c>
      <c r="C317" s="154">
        <v>16.931000000000001</v>
      </c>
      <c r="D317" s="163">
        <f>AVERAGE(C287:C317)</f>
        <v>16.226193548387098</v>
      </c>
      <c r="E317" s="154">
        <v>23.013351638693766</v>
      </c>
      <c r="F317" s="163">
        <f>AVERAGE(E287:E317)</f>
        <v>18.139735333294162</v>
      </c>
      <c r="G317" s="154">
        <v>11.506675819346883</v>
      </c>
      <c r="H317" s="163">
        <f>AVERAGE(G287:G317)</f>
        <v>9.069867666647081</v>
      </c>
      <c r="I317" s="167">
        <f t="shared" si="13"/>
        <v>33779.485264139992</v>
      </c>
      <c r="J317" s="167">
        <f>AVERAGE(I287:I317)</f>
        <v>25606.938487999356</v>
      </c>
    </row>
    <row r="318" spans="2:10" x14ac:dyDescent="0.2">
      <c r="B318" s="161">
        <f t="shared" si="14"/>
        <v>43709</v>
      </c>
      <c r="C318" s="155">
        <v>18.164999999999999</v>
      </c>
      <c r="D318" s="164"/>
      <c r="E318" s="155">
        <v>23.242860984540197</v>
      </c>
      <c r="F318" s="164"/>
      <c r="G318" s="155">
        <v>11.621430492270099</v>
      </c>
      <c r="H318" s="164"/>
      <c r="I318" s="168">
        <f t="shared" si="13"/>
        <v>36602.903022840001</v>
      </c>
      <c r="J318" s="168"/>
    </row>
    <row r="319" spans="2:10" x14ac:dyDescent="0.2">
      <c r="B319" s="159">
        <f t="shared" si="14"/>
        <v>43710</v>
      </c>
      <c r="C319" s="152">
        <v>17.312000000000001</v>
      </c>
      <c r="D319" s="165"/>
      <c r="E319" s="152">
        <v>22.87525864705648</v>
      </c>
      <c r="F319" s="165"/>
      <c r="G319" s="152">
        <v>11.43762932352824</v>
      </c>
      <c r="H319" s="165"/>
      <c r="I319" s="166">
        <f t="shared" si="13"/>
        <v>34332.371322480001</v>
      </c>
      <c r="J319" s="166"/>
    </row>
    <row r="320" spans="2:10" x14ac:dyDescent="0.2">
      <c r="B320" s="159">
        <f t="shared" si="14"/>
        <v>43711</v>
      </c>
      <c r="C320" s="152">
        <v>17.818999999999999</v>
      </c>
      <c r="D320" s="165"/>
      <c r="E320" s="152">
        <v>26.452495584765703</v>
      </c>
      <c r="F320" s="165"/>
      <c r="G320" s="152">
        <v>13.226247792382852</v>
      </c>
      <c r="H320" s="165"/>
      <c r="I320" s="166">
        <f t="shared" si="13"/>
        <v>40863.966797114997</v>
      </c>
      <c r="J320" s="166"/>
    </row>
    <row r="321" spans="2:10" x14ac:dyDescent="0.2">
      <c r="B321" s="159">
        <f t="shared" si="14"/>
        <v>43712</v>
      </c>
      <c r="C321" s="152">
        <v>14.962999999999999</v>
      </c>
      <c r="D321" s="165"/>
      <c r="E321" s="152">
        <v>10.680729492460301</v>
      </c>
      <c r="F321" s="165"/>
      <c r="G321" s="152">
        <v>5.3403647462301507</v>
      </c>
      <c r="H321" s="165"/>
      <c r="I321" s="166">
        <f t="shared" si="13"/>
        <v>13855.115043</v>
      </c>
      <c r="J321" s="166"/>
    </row>
    <row r="322" spans="2:10" x14ac:dyDescent="0.2">
      <c r="B322" s="159">
        <f t="shared" si="14"/>
        <v>43713</v>
      </c>
      <c r="C322" s="152">
        <v>14.532999999999999</v>
      </c>
      <c r="D322" s="165"/>
      <c r="E322" s="152">
        <v>10.76834559600651</v>
      </c>
      <c r="F322" s="165"/>
      <c r="G322" s="152">
        <v>5.384172798003255</v>
      </c>
      <c r="H322" s="165"/>
      <c r="I322" s="166">
        <f t="shared" si="13"/>
        <v>13567.342950315002</v>
      </c>
      <c r="J322" s="166"/>
    </row>
    <row r="323" spans="2:10" x14ac:dyDescent="0.2">
      <c r="B323" s="159">
        <f t="shared" si="14"/>
        <v>43714</v>
      </c>
      <c r="C323" s="152">
        <v>15.205</v>
      </c>
      <c r="D323" s="165"/>
      <c r="E323" s="152">
        <v>12.201852145380046</v>
      </c>
      <c r="F323" s="165"/>
      <c r="G323" s="152">
        <v>6.1009260726900232</v>
      </c>
      <c r="H323" s="165"/>
      <c r="I323" s="166">
        <f t="shared" si="13"/>
        <v>16084.32081795</v>
      </c>
      <c r="J323" s="166"/>
    </row>
    <row r="324" spans="2:10" x14ac:dyDescent="0.2">
      <c r="B324" s="159">
        <f t="shared" si="14"/>
        <v>43715</v>
      </c>
      <c r="C324" s="152">
        <v>14.061</v>
      </c>
      <c r="D324" s="165"/>
      <c r="E324" s="152">
        <v>9.6603646035593105</v>
      </c>
      <c r="F324" s="165"/>
      <c r="G324" s="152">
        <v>4.8301823017796552</v>
      </c>
      <c r="H324" s="165"/>
      <c r="I324" s="166">
        <f t="shared" si="13"/>
        <v>11776.067070074998</v>
      </c>
      <c r="J324" s="166"/>
    </row>
    <row r="325" spans="2:10" x14ac:dyDescent="0.2">
      <c r="B325" s="159">
        <f t="shared" si="14"/>
        <v>43716</v>
      </c>
      <c r="C325" s="152">
        <v>14.581</v>
      </c>
      <c r="D325" s="165"/>
      <c r="E325" s="152">
        <v>13.526244445771139</v>
      </c>
      <c r="F325" s="165"/>
      <c r="G325" s="152">
        <v>6.7631222228855696</v>
      </c>
      <c r="H325" s="165"/>
      <c r="I325" s="166">
        <f t="shared" si="13"/>
        <v>17098.384772699999</v>
      </c>
      <c r="J325" s="166"/>
    </row>
    <row r="326" spans="2:10" x14ac:dyDescent="0.2">
      <c r="B326" s="159">
        <f t="shared" si="14"/>
        <v>43717</v>
      </c>
      <c r="C326" s="152">
        <v>16.088000000000001</v>
      </c>
      <c r="D326" s="165"/>
      <c r="E326" s="152">
        <v>5.2975798724521121</v>
      </c>
      <c r="F326" s="165"/>
      <c r="G326" s="152">
        <v>2.6487899362260561</v>
      </c>
      <c r="H326" s="165"/>
      <c r="I326" s="166">
        <f t="shared" si="13"/>
        <v>7388.7354179099984</v>
      </c>
      <c r="J326" s="166"/>
    </row>
    <row r="327" spans="2:10" x14ac:dyDescent="0.2">
      <c r="B327" s="159">
        <f t="shared" si="14"/>
        <v>43718</v>
      </c>
      <c r="C327" s="152">
        <v>17.521999999999998</v>
      </c>
      <c r="D327" s="165"/>
      <c r="E327" s="152">
        <v>10.160179583761368</v>
      </c>
      <c r="F327" s="165"/>
      <c r="G327" s="152">
        <v>5.0800897918806838</v>
      </c>
      <c r="H327" s="165"/>
      <c r="I327" s="166">
        <f t="shared" si="13"/>
        <v>15433.897247999999</v>
      </c>
      <c r="J327" s="166"/>
    </row>
    <row r="328" spans="2:10" x14ac:dyDescent="0.2">
      <c r="B328" s="159">
        <f t="shared" si="14"/>
        <v>43719</v>
      </c>
      <c r="C328" s="152">
        <v>9.6609999999999996</v>
      </c>
      <c r="D328" s="165"/>
      <c r="E328" s="152">
        <v>15.304253038931034</v>
      </c>
      <c r="F328" s="165"/>
      <c r="G328" s="152">
        <v>7.6521265194655168</v>
      </c>
      <c r="H328" s="165"/>
      <c r="I328" s="166">
        <f t="shared" si="13"/>
        <v>12818.132722394999</v>
      </c>
      <c r="J328" s="166"/>
    </row>
    <row r="329" spans="2:10" x14ac:dyDescent="0.2">
      <c r="B329" s="159">
        <f t="shared" si="14"/>
        <v>43720</v>
      </c>
      <c r="C329" s="152">
        <v>12.817</v>
      </c>
      <c r="D329" s="165"/>
      <c r="E329" s="152">
        <v>11.636792084628309</v>
      </c>
      <c r="F329" s="165"/>
      <c r="G329" s="152">
        <v>5.8183960423141547</v>
      </c>
      <c r="H329" s="165"/>
      <c r="I329" s="166">
        <f t="shared" si="13"/>
        <v>12930.347703734999</v>
      </c>
      <c r="J329" s="166"/>
    </row>
    <row r="330" spans="2:10" x14ac:dyDescent="0.2">
      <c r="B330" s="159">
        <f t="shared" si="14"/>
        <v>43721</v>
      </c>
      <c r="C330" s="152">
        <v>17.82</v>
      </c>
      <c r="D330" s="165"/>
      <c r="E330" s="152">
        <v>13.301707240268392</v>
      </c>
      <c r="F330" s="165"/>
      <c r="G330" s="152">
        <v>6.6508536201341961</v>
      </c>
      <c r="H330" s="165"/>
      <c r="I330" s="166">
        <f t="shared" si="13"/>
        <v>20549.70676836</v>
      </c>
      <c r="J330" s="166"/>
    </row>
    <row r="331" spans="2:10" x14ac:dyDescent="0.2">
      <c r="B331" s="159">
        <f t="shared" si="14"/>
        <v>43722</v>
      </c>
      <c r="C331" s="152">
        <v>12.409000000000001</v>
      </c>
      <c r="D331" s="165"/>
      <c r="E331" s="152">
        <v>12.461459492249862</v>
      </c>
      <c r="F331" s="165"/>
      <c r="G331" s="152">
        <v>6.2307297461249309</v>
      </c>
      <c r="H331" s="165"/>
      <c r="I331" s="166">
        <f t="shared" si="13"/>
        <v>13405.908132539998</v>
      </c>
      <c r="J331" s="166"/>
    </row>
    <row r="332" spans="2:10" x14ac:dyDescent="0.2">
      <c r="B332" s="159">
        <f t="shared" si="14"/>
        <v>43723</v>
      </c>
      <c r="C332" s="152">
        <v>18.978999999999999</v>
      </c>
      <c r="D332" s="165"/>
      <c r="E332" s="152">
        <v>16.491202348727477</v>
      </c>
      <c r="F332" s="165"/>
      <c r="G332" s="152">
        <v>8.2456011743637383</v>
      </c>
      <c r="H332" s="165"/>
      <c r="I332" s="166">
        <f t="shared" si="13"/>
        <v>27134.148073724995</v>
      </c>
      <c r="J332" s="166"/>
    </row>
    <row r="333" spans="2:10" x14ac:dyDescent="0.2">
      <c r="B333" s="159">
        <f t="shared" si="14"/>
        <v>43724</v>
      </c>
      <c r="C333" s="152">
        <v>13.303000000000001</v>
      </c>
      <c r="D333" s="165"/>
      <c r="E333" s="152">
        <v>17.566339546569161</v>
      </c>
      <c r="F333" s="165"/>
      <c r="G333" s="152">
        <v>8.7831697732845804</v>
      </c>
      <c r="H333" s="165"/>
      <c r="I333" s="166">
        <f t="shared" ref="I333:I378" si="15">IF(($I$9*E333+4.57*G333)*C333*8.34&gt;0,($I$9*E333+4.57*G333)*C333*8.34,"")</f>
        <v>20259.158794874998</v>
      </c>
      <c r="J333" s="166"/>
    </row>
    <row r="334" spans="2:10" x14ac:dyDescent="0.2">
      <c r="B334" s="159">
        <f t="shared" si="14"/>
        <v>43725</v>
      </c>
      <c r="C334" s="152">
        <v>16.655000000000001</v>
      </c>
      <c r="D334" s="165"/>
      <c r="E334" s="152">
        <v>15.434825852917184</v>
      </c>
      <c r="F334" s="165"/>
      <c r="G334" s="152">
        <v>7.717412926458592</v>
      </c>
      <c r="H334" s="165"/>
      <c r="I334" s="166">
        <f t="shared" si="15"/>
        <v>22286.245749074998</v>
      </c>
      <c r="J334" s="166"/>
    </row>
    <row r="335" spans="2:10" x14ac:dyDescent="0.2">
      <c r="B335" s="159">
        <f t="shared" si="14"/>
        <v>43726</v>
      </c>
      <c r="C335" s="152">
        <v>16.536000000000001</v>
      </c>
      <c r="D335" s="165"/>
      <c r="E335" s="152">
        <v>18.704191827959978</v>
      </c>
      <c r="F335" s="165"/>
      <c r="G335" s="152">
        <v>9.3520959139799889</v>
      </c>
      <c r="H335" s="165"/>
      <c r="I335" s="166">
        <f t="shared" si="15"/>
        <v>26813.898175679988</v>
      </c>
      <c r="J335" s="166"/>
    </row>
    <row r="336" spans="2:10" x14ac:dyDescent="0.2">
      <c r="B336" s="159">
        <f t="shared" si="14"/>
        <v>43727</v>
      </c>
      <c r="C336" s="152">
        <v>16.882000000000001</v>
      </c>
      <c r="D336" s="165"/>
      <c r="E336" s="152">
        <v>22.283603809997846</v>
      </c>
      <c r="F336" s="165"/>
      <c r="G336" s="152">
        <v>11.141801904998923</v>
      </c>
      <c r="H336" s="165"/>
      <c r="I336" s="166">
        <f t="shared" si="15"/>
        <v>32613.684725159997</v>
      </c>
      <c r="J336" s="166"/>
    </row>
    <row r="337" spans="2:10" x14ac:dyDescent="0.2">
      <c r="B337" s="159">
        <f t="shared" si="14"/>
        <v>43728</v>
      </c>
      <c r="C337" s="152">
        <v>11.365</v>
      </c>
      <c r="D337" s="165"/>
      <c r="E337" s="152">
        <v>18.880137586367333</v>
      </c>
      <c r="F337" s="165"/>
      <c r="G337" s="152">
        <v>9.4400687931836664</v>
      </c>
      <c r="H337" s="165"/>
      <c r="I337" s="166">
        <f t="shared" si="15"/>
        <v>18602.235545354997</v>
      </c>
      <c r="J337" s="166"/>
    </row>
    <row r="338" spans="2:10" x14ac:dyDescent="0.2">
      <c r="B338" s="159">
        <f t="shared" si="14"/>
        <v>43729</v>
      </c>
      <c r="C338" s="152">
        <v>17.501999999999999</v>
      </c>
      <c r="D338" s="165"/>
      <c r="E338" s="152">
        <v>17.417989605572995</v>
      </c>
      <c r="F338" s="165"/>
      <c r="G338" s="152">
        <v>8.7089948027864974</v>
      </c>
      <c r="H338" s="165"/>
      <c r="I338" s="166">
        <f t="shared" si="15"/>
        <v>26428.727365424991</v>
      </c>
      <c r="J338" s="166"/>
    </row>
    <row r="339" spans="2:10" x14ac:dyDescent="0.2">
      <c r="B339" s="159">
        <f t="shared" si="14"/>
        <v>43730</v>
      </c>
      <c r="C339" s="152">
        <v>15.037000000000001</v>
      </c>
      <c r="D339" s="165"/>
      <c r="E339" s="152">
        <v>14.912945366258034</v>
      </c>
      <c r="F339" s="165"/>
      <c r="G339" s="152">
        <v>7.4564726831290171</v>
      </c>
      <c r="H339" s="165"/>
      <c r="I339" s="166">
        <f t="shared" si="15"/>
        <v>19440.846484289996</v>
      </c>
      <c r="J339" s="166"/>
    </row>
    <row r="340" spans="2:10" x14ac:dyDescent="0.2">
      <c r="B340" s="159">
        <f t="shared" si="14"/>
        <v>43731</v>
      </c>
      <c r="C340" s="152">
        <v>11.691000000000001</v>
      </c>
      <c r="D340" s="165"/>
      <c r="E340" s="152">
        <v>16.799185255336916</v>
      </c>
      <c r="F340" s="165"/>
      <c r="G340" s="152">
        <v>8.3995926276684578</v>
      </c>
      <c r="H340" s="165"/>
      <c r="I340" s="166">
        <f t="shared" si="15"/>
        <v>17026.697651039998</v>
      </c>
      <c r="J340" s="166"/>
    </row>
    <row r="341" spans="2:10" x14ac:dyDescent="0.2">
      <c r="B341" s="159">
        <f t="shared" si="14"/>
        <v>43732</v>
      </c>
      <c r="C341" s="152">
        <v>17.843</v>
      </c>
      <c r="D341" s="165"/>
      <c r="E341" s="152">
        <v>15.740911475269709</v>
      </c>
      <c r="F341" s="165"/>
      <c r="G341" s="152">
        <v>7.8704557376348543</v>
      </c>
      <c r="H341" s="165"/>
      <c r="I341" s="166">
        <f t="shared" si="15"/>
        <v>24349.401804419998</v>
      </c>
      <c r="J341" s="166"/>
    </row>
    <row r="342" spans="2:10" x14ac:dyDescent="0.2">
      <c r="B342" s="159">
        <f t="shared" si="14"/>
        <v>43733</v>
      </c>
      <c r="C342" s="152">
        <v>13.728</v>
      </c>
      <c r="D342" s="165"/>
      <c r="E342" s="152">
        <v>11.724565697092677</v>
      </c>
      <c r="F342" s="165"/>
      <c r="G342" s="152">
        <v>5.8622828485463385</v>
      </c>
      <c r="H342" s="165"/>
      <c r="I342" s="166">
        <f t="shared" si="15"/>
        <v>13953.867002460001</v>
      </c>
      <c r="J342" s="166"/>
    </row>
    <row r="343" spans="2:10" x14ac:dyDescent="0.2">
      <c r="B343" s="159">
        <f t="shared" si="14"/>
        <v>43734</v>
      </c>
      <c r="C343" s="152">
        <v>15.26</v>
      </c>
      <c r="D343" s="165"/>
      <c r="E343" s="152">
        <v>13.052315853739028</v>
      </c>
      <c r="F343" s="165"/>
      <c r="G343" s="152">
        <v>6.526157926869514</v>
      </c>
      <c r="H343" s="165"/>
      <c r="I343" s="166">
        <f t="shared" si="15"/>
        <v>17267.626755224999</v>
      </c>
      <c r="J343" s="166"/>
    </row>
    <row r="344" spans="2:10" x14ac:dyDescent="0.2">
      <c r="B344" s="159">
        <f t="shared" si="14"/>
        <v>43735</v>
      </c>
      <c r="C344" s="152">
        <v>15.824</v>
      </c>
      <c r="D344" s="165"/>
      <c r="E344" s="152">
        <v>12.455010587081397</v>
      </c>
      <c r="F344" s="165"/>
      <c r="G344" s="152">
        <v>6.2275052935406983</v>
      </c>
      <c r="H344" s="165"/>
      <c r="I344" s="166">
        <f t="shared" si="15"/>
        <v>17086.413786749999</v>
      </c>
      <c r="J344" s="166"/>
    </row>
    <row r="345" spans="2:10" x14ac:dyDescent="0.2">
      <c r="B345" s="159">
        <f t="shared" si="14"/>
        <v>43736</v>
      </c>
      <c r="C345" s="152">
        <v>17.041</v>
      </c>
      <c r="D345" s="165"/>
      <c r="E345" s="152">
        <v>9.1773900567357867</v>
      </c>
      <c r="F345" s="165"/>
      <c r="G345" s="152">
        <v>4.5886950283678933</v>
      </c>
      <c r="H345" s="165"/>
      <c r="I345" s="166">
        <f t="shared" si="15"/>
        <v>13558.286639205</v>
      </c>
      <c r="J345" s="166"/>
    </row>
    <row r="346" spans="2:10" x14ac:dyDescent="0.2">
      <c r="B346" s="47">
        <f t="shared" si="14"/>
        <v>43737</v>
      </c>
      <c r="C346" s="152">
        <v>14.805999999999999</v>
      </c>
      <c r="D346" s="43"/>
      <c r="E346" s="152">
        <v>10.205763688387396</v>
      </c>
      <c r="F346" s="43"/>
      <c r="G346" s="152">
        <v>5.1028818441936981</v>
      </c>
      <c r="H346" s="43"/>
      <c r="I346" s="45">
        <f t="shared" si="15"/>
        <v>13100.075465399997</v>
      </c>
      <c r="J346" s="45"/>
    </row>
    <row r="347" spans="2:10" ht="12" thickBot="1" x14ac:dyDescent="0.25">
      <c r="B347" s="160">
        <f t="shared" si="14"/>
        <v>43738</v>
      </c>
      <c r="C347" s="154">
        <v>15.541</v>
      </c>
      <c r="D347" s="163">
        <f>AVERAGE(C318:C347)</f>
        <v>15.364966666666668</v>
      </c>
      <c r="E347" s="154">
        <v>3.1964200288954863</v>
      </c>
      <c r="F347" s="163">
        <f>AVERAGE(E318:E347)</f>
        <v>14.387097379957966</v>
      </c>
      <c r="G347" s="154">
        <v>1.5982100144477431</v>
      </c>
      <c r="H347" s="163">
        <f>AVERAGE(G318:G347)</f>
        <v>7.1935486899789831</v>
      </c>
      <c r="I347" s="167">
        <f t="shared" si="15"/>
        <v>4306.5882193950001</v>
      </c>
      <c r="J347" s="167">
        <f>AVERAGE(I318:I347)</f>
        <v>19364.503400896498</v>
      </c>
    </row>
    <row r="348" spans="2:10" x14ac:dyDescent="0.2">
      <c r="B348" s="161">
        <f t="shared" si="14"/>
        <v>43739</v>
      </c>
      <c r="C348" s="155">
        <v>16.524999999999999</v>
      </c>
      <c r="D348" s="164"/>
      <c r="E348" s="155">
        <v>10.261906478448106</v>
      </c>
      <c r="F348" s="164"/>
      <c r="G348" s="155">
        <v>5.1309532392240529</v>
      </c>
      <c r="H348" s="164"/>
      <c r="I348" s="168">
        <f t="shared" si="15"/>
        <v>14701.446400410001</v>
      </c>
      <c r="J348" s="168"/>
    </row>
    <row r="349" spans="2:10" x14ac:dyDescent="0.2">
      <c r="B349" s="159">
        <f t="shared" si="14"/>
        <v>43740</v>
      </c>
      <c r="C349" s="152">
        <v>14.726000000000001</v>
      </c>
      <c r="D349" s="165"/>
      <c r="E349" s="152">
        <v>12.403139750863984</v>
      </c>
      <c r="F349" s="165"/>
      <c r="G349" s="152">
        <v>6.2015698754319919</v>
      </c>
      <c r="H349" s="165"/>
      <c r="I349" s="166">
        <f t="shared" si="15"/>
        <v>15834.59564148</v>
      </c>
      <c r="J349" s="166"/>
    </row>
    <row r="350" spans="2:10" x14ac:dyDescent="0.2">
      <c r="B350" s="159">
        <f t="shared" si="14"/>
        <v>43741</v>
      </c>
      <c r="C350" s="152">
        <v>16.420000000000002</v>
      </c>
      <c r="D350" s="165"/>
      <c r="E350" s="152">
        <v>7.7367183670846522</v>
      </c>
      <c r="F350" s="165"/>
      <c r="G350" s="152">
        <v>3.8683591835423261</v>
      </c>
      <c r="H350" s="165"/>
      <c r="I350" s="166">
        <f t="shared" si="15"/>
        <v>11013.376471020003</v>
      </c>
      <c r="J350" s="166"/>
    </row>
    <row r="351" spans="2:10" x14ac:dyDescent="0.2">
      <c r="B351" s="159">
        <f t="shared" si="14"/>
        <v>43742</v>
      </c>
      <c r="C351" s="152">
        <v>12.744</v>
      </c>
      <c r="D351" s="165"/>
      <c r="E351" s="152">
        <v>20.517754835679479</v>
      </c>
      <c r="F351" s="165"/>
      <c r="G351" s="152">
        <v>10.25887741783974</v>
      </c>
      <c r="H351" s="165"/>
      <c r="I351" s="166">
        <f t="shared" si="15"/>
        <v>22668.675377039999</v>
      </c>
      <c r="J351" s="166"/>
    </row>
    <row r="352" spans="2:10" x14ac:dyDescent="0.2">
      <c r="B352" s="159">
        <f t="shared" si="14"/>
        <v>43743</v>
      </c>
      <c r="C352" s="152">
        <v>15.08</v>
      </c>
      <c r="D352" s="165"/>
      <c r="E352" s="152">
        <v>7.5117952057452175</v>
      </c>
      <c r="F352" s="165"/>
      <c r="G352" s="152">
        <v>3.7558976028726088</v>
      </c>
      <c r="H352" s="165"/>
      <c r="I352" s="166">
        <f t="shared" si="15"/>
        <v>9820.5457927499974</v>
      </c>
      <c r="J352" s="166"/>
    </row>
    <row r="353" spans="2:10" x14ac:dyDescent="0.2">
      <c r="B353" s="159">
        <f t="shared" si="14"/>
        <v>43744</v>
      </c>
      <c r="C353" s="152">
        <v>15.808</v>
      </c>
      <c r="D353" s="165"/>
      <c r="E353" s="152">
        <v>18.232330987436772</v>
      </c>
      <c r="F353" s="165"/>
      <c r="G353" s="152">
        <v>9.1161654937183858</v>
      </c>
      <c r="H353" s="165"/>
      <c r="I353" s="166">
        <f t="shared" si="15"/>
        <v>24986.744036100004</v>
      </c>
      <c r="J353" s="166"/>
    </row>
    <row r="354" spans="2:10" x14ac:dyDescent="0.2">
      <c r="B354" s="159">
        <f t="shared" si="14"/>
        <v>43745</v>
      </c>
      <c r="C354" s="152">
        <v>11.853</v>
      </c>
      <c r="D354" s="165"/>
      <c r="E354" s="152">
        <v>18.828289532383206</v>
      </c>
      <c r="F354" s="165"/>
      <c r="G354" s="152">
        <v>9.4141447661916029</v>
      </c>
      <c r="H354" s="165"/>
      <c r="I354" s="166">
        <f t="shared" si="15"/>
        <v>19347.715683450002</v>
      </c>
      <c r="J354" s="166"/>
    </row>
    <row r="355" spans="2:10" x14ac:dyDescent="0.2">
      <c r="B355" s="159">
        <f t="shared" si="14"/>
        <v>43746</v>
      </c>
      <c r="C355" s="152">
        <v>16.39</v>
      </c>
      <c r="D355" s="165"/>
      <c r="E355" s="152">
        <v>11.523219091596765</v>
      </c>
      <c r="F355" s="165"/>
      <c r="G355" s="152">
        <v>5.7616095457983825</v>
      </c>
      <c r="H355" s="165"/>
      <c r="I355" s="166">
        <f t="shared" si="15"/>
        <v>16373.567597310001</v>
      </c>
      <c r="J355" s="166"/>
    </row>
    <row r="356" spans="2:10" x14ac:dyDescent="0.2">
      <c r="B356" s="159">
        <f t="shared" si="14"/>
        <v>43747</v>
      </c>
      <c r="C356" s="152">
        <v>14.189</v>
      </c>
      <c r="D356" s="165"/>
      <c r="E356" s="152">
        <v>16.926062223024456</v>
      </c>
      <c r="F356" s="165"/>
      <c r="G356" s="152">
        <v>8.4630311115122279</v>
      </c>
      <c r="H356" s="165"/>
      <c r="I356" s="166">
        <f t="shared" si="15"/>
        <v>20820.840925499997</v>
      </c>
      <c r="J356" s="166"/>
    </row>
    <row r="357" spans="2:10" x14ac:dyDescent="0.2">
      <c r="B357" s="159">
        <f t="shared" si="14"/>
        <v>43748</v>
      </c>
      <c r="C357" s="152">
        <v>15.456</v>
      </c>
      <c r="D357" s="165"/>
      <c r="E357" s="152">
        <v>12.333424906037903</v>
      </c>
      <c r="F357" s="165"/>
      <c r="G357" s="152">
        <v>6.1667124530189517</v>
      </c>
      <c r="H357" s="165"/>
      <c r="I357" s="166">
        <f t="shared" si="15"/>
        <v>16526.136945779999</v>
      </c>
      <c r="J357" s="166"/>
    </row>
    <row r="358" spans="2:10" x14ac:dyDescent="0.2">
      <c r="B358" s="159">
        <f t="shared" si="14"/>
        <v>43749</v>
      </c>
      <c r="C358" s="152">
        <v>15.769</v>
      </c>
      <c r="D358" s="165"/>
      <c r="E358" s="152">
        <v>11.230002092561474</v>
      </c>
      <c r="F358" s="165"/>
      <c r="G358" s="152">
        <v>5.6150010462807369</v>
      </c>
      <c r="H358" s="165"/>
      <c r="I358" s="166">
        <f t="shared" si="15"/>
        <v>15352.338400244995</v>
      </c>
      <c r="J358" s="166"/>
    </row>
    <row r="359" spans="2:10" x14ac:dyDescent="0.2">
      <c r="B359" s="159">
        <f t="shared" si="14"/>
        <v>43750</v>
      </c>
      <c r="C359" s="152">
        <v>15.492000000000001</v>
      </c>
      <c r="D359" s="165"/>
      <c r="E359" s="152">
        <v>20.456550599953808</v>
      </c>
      <c r="F359" s="165"/>
      <c r="G359" s="152">
        <v>10.228275299976904</v>
      </c>
      <c r="H359" s="165"/>
      <c r="I359" s="166">
        <f t="shared" si="15"/>
        <v>27474.540456824998</v>
      </c>
      <c r="J359" s="166"/>
    </row>
    <row r="360" spans="2:10" x14ac:dyDescent="0.2">
      <c r="B360" s="159">
        <f t="shared" si="14"/>
        <v>43751</v>
      </c>
      <c r="C360" s="152">
        <v>14.614000000000001</v>
      </c>
      <c r="D360" s="165"/>
      <c r="E360" s="152">
        <v>18.412510095933108</v>
      </c>
      <c r="F360" s="165"/>
      <c r="G360" s="152">
        <v>9.2062550479665539</v>
      </c>
      <c r="H360" s="165"/>
      <c r="I360" s="166">
        <f t="shared" si="15"/>
        <v>23327.738875979998</v>
      </c>
      <c r="J360" s="166"/>
    </row>
    <row r="361" spans="2:10" x14ac:dyDescent="0.2">
      <c r="B361" s="159">
        <f t="shared" si="14"/>
        <v>43752</v>
      </c>
      <c r="C361" s="152">
        <v>13.112</v>
      </c>
      <c r="D361" s="165"/>
      <c r="E361" s="152">
        <v>7.8544925621430872</v>
      </c>
      <c r="F361" s="165"/>
      <c r="G361" s="152">
        <v>3.9272462810715436</v>
      </c>
      <c r="H361" s="165"/>
      <c r="I361" s="166">
        <f t="shared" si="15"/>
        <v>8928.4817991600012</v>
      </c>
      <c r="J361" s="166"/>
    </row>
    <row r="362" spans="2:10" x14ac:dyDescent="0.2">
      <c r="B362" s="159">
        <f t="shared" si="14"/>
        <v>43753</v>
      </c>
      <c r="C362" s="152">
        <v>13.675000000000001</v>
      </c>
      <c r="D362" s="165"/>
      <c r="E362" s="152">
        <v>15.211380979311615</v>
      </c>
      <c r="F362" s="165"/>
      <c r="G362" s="152">
        <v>7.6056904896558075</v>
      </c>
      <c r="H362" s="165"/>
      <c r="I362" s="166">
        <f t="shared" si="15"/>
        <v>18033.769856024999</v>
      </c>
      <c r="J362" s="166"/>
    </row>
    <row r="363" spans="2:10" x14ac:dyDescent="0.2">
      <c r="B363" s="159">
        <f t="shared" si="14"/>
        <v>43754</v>
      </c>
      <c r="C363" s="152">
        <v>17.068999999999999</v>
      </c>
      <c r="D363" s="165"/>
      <c r="E363" s="152">
        <v>12.315493090324741</v>
      </c>
      <c r="F363" s="165"/>
      <c r="G363" s="152">
        <v>6.1577465451623707</v>
      </c>
      <c r="H363" s="165"/>
      <c r="I363" s="166">
        <f t="shared" si="15"/>
        <v>18224.28202518</v>
      </c>
      <c r="J363" s="166"/>
    </row>
    <row r="364" spans="2:10" x14ac:dyDescent="0.2">
      <c r="B364" s="159">
        <f t="shared" si="14"/>
        <v>43755</v>
      </c>
      <c r="C364" s="152">
        <v>13.864000000000001</v>
      </c>
      <c r="D364" s="165"/>
      <c r="E364" s="152">
        <v>13.297061139317051</v>
      </c>
      <c r="F364" s="165"/>
      <c r="G364" s="152">
        <v>6.6485305696585257</v>
      </c>
      <c r="H364" s="165"/>
      <c r="I364" s="166">
        <f t="shared" si="15"/>
        <v>15982.133705999999</v>
      </c>
      <c r="J364" s="166"/>
    </row>
    <row r="365" spans="2:10" x14ac:dyDescent="0.2">
      <c r="B365" s="159">
        <f t="shared" si="14"/>
        <v>43756</v>
      </c>
      <c r="C365" s="152">
        <v>18.555</v>
      </c>
      <c r="D365" s="165"/>
      <c r="E365" s="152">
        <v>13.738492956645196</v>
      </c>
      <c r="F365" s="165"/>
      <c r="G365" s="152">
        <v>6.8692464783225979</v>
      </c>
      <c r="H365" s="165"/>
      <c r="I365" s="166">
        <f t="shared" si="15"/>
        <v>22099.914750375003</v>
      </c>
      <c r="J365" s="166"/>
    </row>
    <row r="366" spans="2:10" x14ac:dyDescent="0.2">
      <c r="B366" s="159">
        <f t="shared" si="14"/>
        <v>43757</v>
      </c>
      <c r="C366" s="152">
        <v>12.803000000000001</v>
      </c>
      <c r="D366" s="165"/>
      <c r="E366" s="152">
        <v>17.652238646480299</v>
      </c>
      <c r="F366" s="165"/>
      <c r="G366" s="152">
        <v>8.8261193232401496</v>
      </c>
      <c r="H366" s="165"/>
      <c r="I366" s="166">
        <f t="shared" si="15"/>
        <v>19593.051498404999</v>
      </c>
      <c r="J366" s="166"/>
    </row>
    <row r="367" spans="2:10" x14ac:dyDescent="0.2">
      <c r="B367" s="159">
        <f t="shared" si="14"/>
        <v>43758</v>
      </c>
      <c r="C367" s="152">
        <v>18.765999999999998</v>
      </c>
      <c r="D367" s="165"/>
      <c r="E367" s="152">
        <v>13.146489250036614</v>
      </c>
      <c r="F367" s="165"/>
      <c r="G367" s="152">
        <v>6.5732446250183072</v>
      </c>
      <c r="H367" s="165"/>
      <c r="I367" s="166">
        <f t="shared" si="15"/>
        <v>21388.092166980001</v>
      </c>
      <c r="J367" s="166"/>
    </row>
    <row r="368" spans="2:10" x14ac:dyDescent="0.2">
      <c r="B368" s="159">
        <f>B367+1</f>
        <v>43759</v>
      </c>
      <c r="C368" s="152">
        <v>18.297999999999998</v>
      </c>
      <c r="D368" s="165"/>
      <c r="E368" s="152">
        <v>21.313393176594371</v>
      </c>
      <c r="F368" s="165"/>
      <c r="G368" s="152">
        <v>10.656696588297185</v>
      </c>
      <c r="H368" s="165"/>
      <c r="I368" s="166">
        <f t="shared" si="15"/>
        <v>33810.124048470003</v>
      </c>
      <c r="J368" s="166"/>
    </row>
    <row r="369" spans="2:10" x14ac:dyDescent="0.2">
      <c r="B369" s="159">
        <f t="shared" ref="B369:B378" si="16">B368+1</f>
        <v>43760</v>
      </c>
      <c r="C369" s="152">
        <v>15.089</v>
      </c>
      <c r="D369" s="165"/>
      <c r="E369" s="152">
        <v>15.100544777247325</v>
      </c>
      <c r="F369" s="165"/>
      <c r="G369" s="152">
        <v>7.5502723886236627</v>
      </c>
      <c r="H369" s="165"/>
      <c r="I369" s="166">
        <f t="shared" si="15"/>
        <v>19753.48005939</v>
      </c>
      <c r="J369" s="166"/>
    </row>
    <row r="370" spans="2:10" x14ac:dyDescent="0.2">
      <c r="B370" s="159">
        <f t="shared" si="16"/>
        <v>43761</v>
      </c>
      <c r="C370" s="152">
        <v>15.41</v>
      </c>
      <c r="D370" s="165"/>
      <c r="E370" s="152">
        <v>24.511896180654439</v>
      </c>
      <c r="F370" s="165"/>
      <c r="G370" s="152">
        <v>12.25594809032722</v>
      </c>
      <c r="H370" s="165"/>
      <c r="I370" s="166">
        <f t="shared" si="15"/>
        <v>32746.892305050002</v>
      </c>
      <c r="J370" s="166"/>
    </row>
    <row r="371" spans="2:10" x14ac:dyDescent="0.2">
      <c r="B371" s="159">
        <f t="shared" si="16"/>
        <v>43762</v>
      </c>
      <c r="C371" s="152">
        <v>17.498000000000001</v>
      </c>
      <c r="D371" s="165"/>
      <c r="E371" s="152">
        <v>22.689957954770026</v>
      </c>
      <c r="F371" s="165"/>
      <c r="G371" s="152">
        <v>11.344978977385013</v>
      </c>
      <c r="H371" s="165"/>
      <c r="I371" s="166">
        <f t="shared" si="15"/>
        <v>34420.141203525003</v>
      </c>
      <c r="J371" s="166"/>
    </row>
    <row r="372" spans="2:10" x14ac:dyDescent="0.2">
      <c r="B372" s="159">
        <f t="shared" si="16"/>
        <v>43763</v>
      </c>
      <c r="C372" s="152">
        <v>10.125</v>
      </c>
      <c r="D372" s="165"/>
      <c r="E372" s="152">
        <v>19.011371122361371</v>
      </c>
      <c r="F372" s="165"/>
      <c r="G372" s="152">
        <v>9.5056855611806856</v>
      </c>
      <c r="H372" s="165"/>
      <c r="I372" s="166">
        <f t="shared" si="15"/>
        <v>16687.79730387</v>
      </c>
      <c r="J372" s="166"/>
    </row>
    <row r="373" spans="2:10" x14ac:dyDescent="0.2">
      <c r="B373" s="159">
        <f t="shared" si="16"/>
        <v>43764</v>
      </c>
      <c r="C373" s="152">
        <v>15.294</v>
      </c>
      <c r="D373" s="165"/>
      <c r="E373" s="152">
        <v>12.537131220876574</v>
      </c>
      <c r="F373" s="165"/>
      <c r="G373" s="152">
        <v>6.2685656104382872</v>
      </c>
      <c r="H373" s="165"/>
      <c r="I373" s="166">
        <f t="shared" si="15"/>
        <v>16623.015185699998</v>
      </c>
      <c r="J373" s="166"/>
    </row>
    <row r="374" spans="2:10" x14ac:dyDescent="0.2">
      <c r="B374" s="159">
        <f t="shared" si="16"/>
        <v>43765</v>
      </c>
      <c r="C374" s="152">
        <v>13.496</v>
      </c>
      <c r="D374" s="165"/>
      <c r="E374" s="152">
        <v>22.432587149012271</v>
      </c>
      <c r="F374" s="165"/>
      <c r="G374" s="152">
        <v>11.216293574506135</v>
      </c>
      <c r="H374" s="165"/>
      <c r="I374" s="166">
        <f t="shared" si="15"/>
        <v>26246.716331220003</v>
      </c>
      <c r="J374" s="166"/>
    </row>
    <row r="375" spans="2:10" x14ac:dyDescent="0.2">
      <c r="B375" s="159">
        <f t="shared" si="16"/>
        <v>43766</v>
      </c>
      <c r="C375" s="152">
        <v>15.518000000000001</v>
      </c>
      <c r="D375" s="165"/>
      <c r="E375" s="152">
        <v>14.453111347756439</v>
      </c>
      <c r="F375" s="165"/>
      <c r="G375" s="152">
        <v>7.2265556738782193</v>
      </c>
      <c r="H375" s="165"/>
      <c r="I375" s="166">
        <f t="shared" si="15"/>
        <v>19444.090794975</v>
      </c>
      <c r="J375" s="166"/>
    </row>
    <row r="376" spans="2:10" x14ac:dyDescent="0.2">
      <c r="B376" s="159">
        <f t="shared" si="16"/>
        <v>43767</v>
      </c>
      <c r="C376" s="152">
        <v>16.846</v>
      </c>
      <c r="D376" s="165"/>
      <c r="E376" s="152">
        <v>14.330276754495726</v>
      </c>
      <c r="F376" s="165"/>
      <c r="G376" s="152">
        <v>7.165138377247863</v>
      </c>
      <c r="H376" s="165"/>
      <c r="I376" s="166">
        <f t="shared" si="15"/>
        <v>20928.683894579997</v>
      </c>
      <c r="J376" s="166"/>
    </row>
    <row r="377" spans="2:10" x14ac:dyDescent="0.2">
      <c r="B377" s="47">
        <f t="shared" si="16"/>
        <v>43768</v>
      </c>
      <c r="C377" s="152">
        <v>15.146000000000001</v>
      </c>
      <c r="D377" s="43"/>
      <c r="E377" s="152">
        <v>15.377574929360618</v>
      </c>
      <c r="F377" s="43"/>
      <c r="G377" s="152">
        <v>7.6887874646803089</v>
      </c>
      <c r="H377" s="43"/>
      <c r="I377" s="45">
        <f t="shared" si="15"/>
        <v>20191.861034729998</v>
      </c>
      <c r="J377" s="45"/>
    </row>
    <row r="378" spans="2:10" ht="12" thickBot="1" x14ac:dyDescent="0.25">
      <c r="B378" s="160">
        <f t="shared" si="16"/>
        <v>43769</v>
      </c>
      <c r="C378" s="154">
        <v>14.422000000000001</v>
      </c>
      <c r="D378" s="163">
        <f>AVERAGE(C348:C378)</f>
        <v>15.162967741935482</v>
      </c>
      <c r="E378" s="154">
        <v>22.676698909905497</v>
      </c>
      <c r="F378" s="163">
        <f>AVERAGE(E348:E378)</f>
        <v>15.613674074646521</v>
      </c>
      <c r="G378" s="154">
        <v>11.338349454952748</v>
      </c>
      <c r="H378" s="163">
        <f>AVERAGE(G348:G378)</f>
        <v>7.8068370373232607</v>
      </c>
      <c r="I378" s="167">
        <f t="shared" si="15"/>
        <v>28352.794443434999</v>
      </c>
      <c r="J378" s="167">
        <f>AVERAGE(I348:I378)</f>
        <v>20377.535000353557</v>
      </c>
    </row>
    <row r="379" spans="2:10" x14ac:dyDescent="0.2">
      <c r="B379" s="156"/>
      <c r="D379" s="153"/>
    </row>
    <row r="380" spans="2:10" x14ac:dyDescent="0.2">
      <c r="D380" s="153"/>
    </row>
    <row r="381" spans="2:10" x14ac:dyDescent="0.2">
      <c r="D381" s="153"/>
    </row>
    <row r="382" spans="2:10" x14ac:dyDescent="0.2">
      <c r="D382" s="153"/>
    </row>
    <row r="383" spans="2:10" x14ac:dyDescent="0.2">
      <c r="D383" s="153"/>
    </row>
    <row r="384" spans="2:10" x14ac:dyDescent="0.2">
      <c r="D384" s="153"/>
    </row>
  </sheetData>
  <sheetProtection selectLockedCells="1"/>
  <mergeCells count="11">
    <mergeCell ref="A7:D7"/>
    <mergeCell ref="G9:H9"/>
    <mergeCell ref="B11:J11"/>
    <mergeCell ref="O11:S11"/>
    <mergeCell ref="L12:M12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</vt:lpstr>
    </vt:vector>
  </TitlesOfParts>
  <Company>Georgia Department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Lamarre</dc:creator>
  <cp:lastModifiedBy>McDowell, Ian</cp:lastModifiedBy>
  <dcterms:created xsi:type="dcterms:W3CDTF">2018-03-14T10:42:43Z</dcterms:created>
  <dcterms:modified xsi:type="dcterms:W3CDTF">2019-10-24T17:14:51Z</dcterms:modified>
</cp:coreProperties>
</file>