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 defaultThemeVersion="124226"/>
  <bookViews>
    <workbookView xWindow="480" yWindow="96" windowWidth="21060" windowHeight="7680"/>
  </bookViews>
  <sheets>
    <sheet name="Match_Calculator" sheetId="1" r:id="rId1"/>
  </sheets>
  <calcPr calcId="145621"/>
</workbook>
</file>

<file path=xl/calcChain.xml><?xml version="1.0" encoding="utf-8"?>
<calcChain xmlns="http://schemas.openxmlformats.org/spreadsheetml/2006/main">
  <c r="D19" i="1" l="1"/>
  <c r="D13" i="1" s="1"/>
  <c r="G5" i="1"/>
  <c r="F5" i="1"/>
  <c r="F13" i="1" l="1"/>
  <c r="G13" i="1"/>
  <c r="E5" i="1"/>
  <c r="E8" i="1"/>
  <c r="G8" i="1" s="1"/>
  <c r="E15" i="1" l="1"/>
  <c r="D15" i="1" s="1"/>
  <c r="F8" i="1"/>
</calcChain>
</file>

<file path=xl/sharedStrings.xml><?xml version="1.0" encoding="utf-8"?>
<sst xmlns="http://schemas.openxmlformats.org/spreadsheetml/2006/main" count="14" uniqueCount="14">
  <si>
    <t>Cash Match</t>
  </si>
  <si>
    <t xml:space="preserve"> </t>
  </si>
  <si>
    <t>Match Total</t>
  </si>
  <si>
    <t>Seed Grant Funds</t>
  </si>
  <si>
    <r>
      <t xml:space="preserve">Step 1 - </t>
    </r>
    <r>
      <rPr>
        <b/>
        <sz val="12"/>
        <color theme="9" tint="-0.249977111117893"/>
        <rFont val="Calibri"/>
        <family val="2"/>
        <scheme val="minor"/>
      </rPr>
      <t>Enter</t>
    </r>
    <r>
      <rPr>
        <b/>
        <sz val="12"/>
        <color rgb="FF1B7AA9"/>
        <rFont val="Calibri"/>
        <family val="2"/>
        <scheme val="minor"/>
      </rPr>
      <t xml:space="preserve"> Seed Grant Amount</t>
    </r>
  </si>
  <si>
    <r>
      <t xml:space="preserve">Step 2 - </t>
    </r>
    <r>
      <rPr>
        <b/>
        <sz val="12"/>
        <color theme="9" tint="-0.249977111117893"/>
        <rFont val="Calibri"/>
        <family val="2"/>
        <scheme val="minor"/>
      </rPr>
      <t>Enter</t>
    </r>
    <r>
      <rPr>
        <b/>
        <sz val="12"/>
        <color rgb="FF1B7AA9"/>
        <rFont val="Calibri"/>
        <family val="2"/>
        <scheme val="minor"/>
      </rPr>
      <t xml:space="preserve"> Total Match</t>
    </r>
  </si>
  <si>
    <r>
      <t>Enter the Seed Grant amount requested (</t>
    </r>
    <r>
      <rPr>
        <b/>
        <sz val="11"/>
        <color rgb="FFC00000"/>
        <rFont val="Calibri"/>
        <family val="2"/>
        <scheme val="minor"/>
      </rPr>
      <t>Max amount is $75,000</t>
    </r>
    <r>
      <rPr>
        <sz val="11"/>
        <rFont val="Calibri"/>
        <family val="2"/>
        <scheme val="minor"/>
      </rPr>
      <t xml:space="preserve"> or 60% of the total project.)</t>
    </r>
  </si>
  <si>
    <t xml:space="preserve">Project Total </t>
  </si>
  <si>
    <t>Enter the Total Match amount (minimum is 40% of the total project.) Project Proposals with Match Total percentage of 50% or more may receive extra points in scoring.</t>
  </si>
  <si>
    <t>Seed Grant Fund and Match Calculator</t>
  </si>
  <si>
    <t>Use the Gray and Orange Input Boxes to Determine Seed Grant Amounts</t>
  </si>
  <si>
    <t>Based on Match Total from Step 2, Cash Match amount is calculated based on 10% minimum of the TOTAL project with the remaining amount applied to In-Kind Match. Project Proposals with Cash Match percentage of 20% or more may receive extra points in scoring.</t>
  </si>
  <si>
    <t>In-Kind Match</t>
  </si>
  <si>
    <r>
      <t xml:space="preserve">Step 3 - </t>
    </r>
    <r>
      <rPr>
        <b/>
        <sz val="12"/>
        <color theme="9" tint="-0.249977111117893"/>
        <rFont val="Calibri"/>
        <family val="2"/>
        <scheme val="minor"/>
      </rPr>
      <t>Enter</t>
    </r>
    <r>
      <rPr>
        <b/>
        <sz val="12"/>
        <color rgb="FF1B7AA9"/>
        <rFont val="Calibri"/>
        <family val="2"/>
        <scheme val="minor"/>
      </rPr>
      <t xml:space="preserve"> or </t>
    </r>
    <r>
      <rPr>
        <b/>
        <sz val="12"/>
        <color theme="9" tint="-0.249977111117893"/>
        <rFont val="Calibri"/>
        <family val="2"/>
        <scheme val="minor"/>
      </rPr>
      <t>Confirm</t>
    </r>
    <r>
      <rPr>
        <b/>
        <sz val="12"/>
        <color rgb="FF1B7AA9"/>
        <rFont val="Calibri"/>
        <family val="2"/>
        <scheme val="minor"/>
      </rPr>
      <t xml:space="preserve"> Cash/In-Kind Match Amounts and Percentages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</si>
</sst>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&quot;$&quot;#,##0"/>
  </numFmts>
  <fonts count="10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rgb="FF1B7AA9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rgb="FF1B7AA9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8"/>
      <color rgb="FF1B7AA9"/>
      <name val="Calibri"/>
      <family val="2"/>
      <scheme val="minor"/>
    </font>
    <font>
      <sz val="11"/>
      <color rgb="FF1B7AA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E5FFE5"/>
        <bgColor indexed="64"/>
      </patternFill>
    </fill>
  </fills>
  <borders count="1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rgb="FF1B7AA9"/>
      </bottom>
      <diagonal/>
    </border>
    <border>
      <left style="medium">
        <color rgb="FF1B7AA9"/>
      </left>
      <right style="medium">
        <color rgb="FF1B7AA9"/>
      </right>
      <top style="medium">
        <color rgb="FF1B7AA9"/>
      </top>
      <bottom style="medium">
        <color rgb="FF1B7AA9"/>
      </bottom>
      <diagonal/>
    </border>
    <border>
      <left style="medium">
        <color rgb="FF1B7AA9"/>
      </left>
      <right/>
      <top style="medium">
        <color rgb="FF1B7AA9"/>
      </top>
      <bottom style="medium">
        <color rgb="FF1B7AA9"/>
      </bottom>
      <diagonal/>
    </border>
    <border>
      <left style="thin">
        <color rgb="FF7F7F7F"/>
      </left>
      <right style="thin">
        <color rgb="FF7F7F7F"/>
      </right>
      <top style="medium">
        <color rgb="FF1B7AA9"/>
      </top>
      <bottom style="medium">
        <color rgb="FF1B7AA9"/>
      </bottom>
      <diagonal/>
    </border>
    <border>
      <left/>
      <right/>
      <top style="medium">
        <color rgb="FF1B7AA9"/>
      </top>
      <bottom style="medium">
        <color rgb="FF1B7AA9"/>
      </bottom>
      <diagonal/>
    </border>
    <border>
      <left/>
      <right style="medium">
        <color rgb="FF1B7AA9"/>
      </right>
      <top style="medium">
        <color rgb="FF1B7AA9"/>
      </top>
      <bottom style="medium">
        <color rgb="FF1B7AA9"/>
      </bottom>
      <diagonal/>
    </border>
    <border>
      <left style="medium">
        <color rgb="FF1B7AA9"/>
      </left>
      <right/>
      <top style="medium">
        <color rgb="FF1B7AA9"/>
      </top>
      <bottom/>
      <diagonal/>
    </border>
    <border>
      <left/>
      <right/>
      <top style="medium">
        <color rgb="FF1B7AA9"/>
      </top>
      <bottom/>
      <diagonal/>
    </border>
    <border>
      <left/>
      <right style="medium">
        <color rgb="FF1B7AA9"/>
      </right>
      <top style="medium">
        <color rgb="FF1B7AA9"/>
      </top>
      <bottom/>
      <diagonal/>
    </border>
    <border>
      <left style="medium">
        <color rgb="FF1B7AA9"/>
      </left>
      <right/>
      <top/>
      <bottom style="medium">
        <color rgb="FF1B7AA9"/>
      </bottom>
      <diagonal/>
    </border>
    <border>
      <left/>
      <right style="medium">
        <color rgb="FF1B7AA9"/>
      </right>
      <top/>
      <bottom style="medium">
        <color rgb="FF1B7AA9"/>
      </bottom>
      <diagonal/>
    </border>
    <border>
      <left style="medium">
        <color rgb="FF1B7AA9"/>
      </left>
      <right/>
      <top/>
      <bottom/>
      <diagonal/>
    </border>
    <border>
      <left/>
      <right style="medium">
        <color rgb="FF1B7AA9"/>
      </right>
      <top/>
      <bottom/>
      <diagonal/>
    </border>
    <border>
      <left style="thin">
        <color rgb="FF7F7F7F"/>
      </left>
      <right style="thin">
        <color rgb="FF7F7F7F"/>
      </right>
      <top style="medium">
        <color rgb="FF1B7AA9"/>
      </top>
      <bottom style="thin">
        <color rgb="FF7F7F7F"/>
      </bottom>
      <diagonal/>
    </border>
    <border>
      <left style="medium">
        <color rgb="FF1B7AA9"/>
      </left>
      <right style="thin">
        <color indexed="64"/>
      </right>
      <top style="medium">
        <color rgb="FF1B7AA9"/>
      </top>
      <bottom style="medium">
        <color rgb="FF1B7AA9"/>
      </bottom>
      <diagonal/>
    </border>
    <border>
      <left style="thin">
        <color indexed="64"/>
      </left>
      <right style="thin">
        <color indexed="64"/>
      </right>
      <top style="medium">
        <color rgb="FF1B7AA9"/>
      </top>
      <bottom style="medium">
        <color rgb="FF1B7AA9"/>
      </bottom>
      <diagonal/>
    </border>
    <border>
      <left style="thin">
        <color indexed="64"/>
      </left>
      <right style="medium">
        <color rgb="FF1B7AA9"/>
      </right>
      <top style="medium">
        <color rgb="FF1B7AA9"/>
      </top>
      <bottom style="medium">
        <color rgb="FF1B7AA9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62">
    <xf numFmtId="0" fontId="0" fillId="0" borderId="0" xfId="0"/>
    <xf numFmtId="0" fontId="4" fillId="0" borderId="2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0" fillId="3" borderId="6" xfId="0" applyFill="1" applyBorder="1" applyAlignment="1" applyProtection="1">
      <alignment vertical="center"/>
      <protection locked="0"/>
    </xf>
    <xf numFmtId="0" fontId="0" fillId="3" borderId="7" xfId="0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0" fillId="0" borderId="0" xfId="0" applyFill="1" applyBorder="1" applyProtection="1">
      <protection locked="0"/>
    </xf>
    <xf numFmtId="165" fontId="0" fillId="0" borderId="0" xfId="0" applyNumberFormat="1" applyFill="1" applyBorder="1" applyProtection="1">
      <protection locked="0"/>
    </xf>
    <xf numFmtId="9" fontId="0" fillId="0" borderId="2" xfId="0" applyNumberFormat="1" applyBorder="1" applyProtection="1">
      <protection locked="0"/>
    </xf>
    <xf numFmtId="165" fontId="1" fillId="4" borderId="5" xfId="1" applyNumberFormat="1" applyFill="1" applyBorder="1" applyAlignment="1" applyProtection="1">
      <alignment horizontal="center" vertical="center"/>
      <protection locked="0"/>
    </xf>
    <xf numFmtId="9" fontId="0" fillId="0" borderId="0" xfId="0" applyNumberFormat="1" applyProtection="1">
      <protection locked="0"/>
    </xf>
    <xf numFmtId="9" fontId="0" fillId="0" borderId="0" xfId="0" applyNumberFormat="1" applyAlignment="1" applyProtection="1">
      <alignment horizontal="right"/>
      <protection locked="0"/>
    </xf>
    <xf numFmtId="165" fontId="0" fillId="0" borderId="0" xfId="0" applyNumberFormat="1" applyProtection="1">
      <protection locked="0"/>
    </xf>
    <xf numFmtId="0" fontId="0" fillId="0" borderId="0" xfId="0" applyAlignment="1" applyProtection="1">
      <alignment horizontal="center"/>
      <protection locked="0"/>
    </xf>
    <xf numFmtId="9" fontId="0" fillId="0" borderId="2" xfId="0" applyNumberFormat="1" applyBorder="1" applyAlignment="1" applyProtection="1">
      <alignment horizontal="right"/>
      <protection locked="0"/>
    </xf>
    <xf numFmtId="165" fontId="0" fillId="0" borderId="2" xfId="0" applyNumberFormat="1" applyBorder="1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0" fontId="3" fillId="5" borderId="13" xfId="0" applyFont="1" applyFill="1" applyBorder="1" applyAlignment="1" applyProtection="1">
      <alignment horizontal="center" vertical="center"/>
      <protection locked="0"/>
    </xf>
    <xf numFmtId="165" fontId="0" fillId="5" borderId="0" xfId="0" applyNumberFormat="1" applyFill="1" applyBorder="1" applyAlignment="1" applyProtection="1">
      <alignment horizontal="center" vertical="center"/>
      <protection locked="0"/>
    </xf>
    <xf numFmtId="9" fontId="1" fillId="5" borderId="0" xfId="1" applyNumberFormat="1" applyFill="1" applyBorder="1" applyAlignment="1" applyProtection="1">
      <alignment horizontal="center" vertical="center"/>
      <protection locked="0"/>
    </xf>
    <xf numFmtId="1" fontId="1" fillId="5" borderId="0" xfId="1" applyNumberFormat="1" applyFill="1" applyBorder="1" applyAlignment="1" applyProtection="1">
      <alignment horizontal="center" vertical="center"/>
      <protection locked="0"/>
    </xf>
    <xf numFmtId="0" fontId="0" fillId="5" borderId="2" xfId="0" applyFill="1" applyBorder="1" applyProtection="1">
      <protection locked="0"/>
    </xf>
    <xf numFmtId="164" fontId="0" fillId="0" borderId="0" xfId="0" applyNumberForma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NumberFormat="1" applyProtection="1">
      <protection locked="0"/>
    </xf>
    <xf numFmtId="0" fontId="2" fillId="0" borderId="0" xfId="0" applyFont="1" applyAlignment="1" applyProtection="1">
      <alignment horizontal="left" vertical="center" indent="2"/>
      <protection locked="0"/>
    </xf>
    <xf numFmtId="0" fontId="2" fillId="0" borderId="0" xfId="0" applyFont="1" applyProtection="1">
      <protection locked="0"/>
    </xf>
    <xf numFmtId="0" fontId="4" fillId="0" borderId="2" xfId="0" applyFont="1" applyBorder="1" applyProtection="1"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0" fontId="3" fillId="3" borderId="4" xfId="0" applyFont="1" applyFill="1" applyBorder="1" applyAlignment="1" applyProtection="1">
      <alignment horizontal="center" vertical="center"/>
      <protection hidden="1"/>
    </xf>
    <xf numFmtId="9" fontId="0" fillId="3" borderId="6" xfId="0" applyNumberFormat="1" applyFill="1" applyBorder="1" applyAlignment="1" applyProtection="1">
      <alignment horizontal="center" vertical="center"/>
      <protection hidden="1"/>
    </xf>
    <xf numFmtId="0" fontId="0" fillId="3" borderId="6" xfId="0" applyFill="1" applyBorder="1" applyAlignment="1" applyProtection="1">
      <alignment horizontal="center" vertical="center"/>
      <protection hidden="1"/>
    </xf>
    <xf numFmtId="0" fontId="0" fillId="3" borderId="6" xfId="0" applyFill="1" applyBorder="1" applyAlignment="1" applyProtection="1">
      <alignment vertical="center"/>
      <protection hidden="1"/>
    </xf>
    <xf numFmtId="9" fontId="3" fillId="6" borderId="4" xfId="0" applyNumberFormat="1" applyFont="1" applyFill="1" applyBorder="1" applyAlignment="1" applyProtection="1">
      <alignment horizontal="center" vertical="center"/>
      <protection hidden="1"/>
    </xf>
    <xf numFmtId="9" fontId="0" fillId="6" borderId="6" xfId="0" applyNumberFormat="1" applyFill="1" applyBorder="1" applyAlignment="1" applyProtection="1">
      <alignment horizontal="center" vertical="center"/>
      <protection hidden="1"/>
    </xf>
    <xf numFmtId="0" fontId="0" fillId="6" borderId="6" xfId="0" applyFill="1" applyBorder="1" applyAlignment="1" applyProtection="1">
      <alignment horizontal="center" vertical="center"/>
      <protection hidden="1"/>
    </xf>
    <xf numFmtId="0" fontId="3" fillId="5" borderId="8" xfId="0" applyFont="1" applyFill="1" applyBorder="1" applyAlignment="1" applyProtection="1">
      <alignment horizontal="center" vertical="center"/>
      <protection hidden="1"/>
    </xf>
    <xf numFmtId="165" fontId="0" fillId="5" borderId="9" xfId="0" applyNumberFormat="1" applyFill="1" applyBorder="1" applyAlignment="1" applyProtection="1">
      <alignment horizontal="center" vertical="center"/>
      <protection hidden="1"/>
    </xf>
    <xf numFmtId="1" fontId="1" fillId="5" borderId="9" xfId="1" applyNumberFormat="1" applyFill="1" applyBorder="1" applyAlignment="1" applyProtection="1">
      <alignment horizontal="center" vertical="center"/>
      <protection hidden="1"/>
    </xf>
    <xf numFmtId="0" fontId="3" fillId="5" borderId="11" xfId="0" applyFont="1" applyFill="1" applyBorder="1" applyAlignment="1" applyProtection="1">
      <alignment horizontal="center" vertical="center"/>
      <protection hidden="1"/>
    </xf>
    <xf numFmtId="165" fontId="0" fillId="5" borderId="2" xfId="0" applyNumberFormat="1" applyFill="1" applyBorder="1" applyAlignment="1" applyProtection="1">
      <alignment horizontal="center" vertical="center"/>
      <protection hidden="1"/>
    </xf>
    <xf numFmtId="9" fontId="0" fillId="5" borderId="2" xfId="0" applyNumberFormat="1" applyFill="1" applyBorder="1" applyAlignment="1" applyProtection="1">
      <alignment horizontal="center" vertical="center"/>
      <protection hidden="1"/>
    </xf>
    <xf numFmtId="165" fontId="3" fillId="0" borderId="3" xfId="0" applyNumberFormat="1" applyFont="1" applyBorder="1" applyAlignment="1" applyProtection="1">
      <alignment horizontal="center" vertical="center"/>
      <protection hidden="1"/>
    </xf>
    <xf numFmtId="9" fontId="1" fillId="4" borderId="15" xfId="1" applyNumberFormat="1" applyFill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left" vertical="top" wrapText="1"/>
      <protection hidden="1"/>
    </xf>
    <xf numFmtId="0" fontId="0" fillId="0" borderId="0" xfId="0" applyBorder="1" applyAlignment="1" applyProtection="1">
      <alignment horizontal="left" vertical="top" wrapText="1"/>
      <protection hidden="1"/>
    </xf>
    <xf numFmtId="0" fontId="0" fillId="6" borderId="6" xfId="0" applyFill="1" applyBorder="1" applyAlignment="1" applyProtection="1">
      <alignment horizontal="left" vertical="center" wrapText="1"/>
      <protection hidden="1"/>
    </xf>
    <xf numFmtId="0" fontId="0" fillId="6" borderId="7" xfId="0" applyFill="1" applyBorder="1" applyAlignment="1" applyProtection="1">
      <alignment horizontal="left" vertical="center" wrapText="1"/>
      <protection hidden="1"/>
    </xf>
    <xf numFmtId="0" fontId="0" fillId="0" borderId="0" xfId="0" applyAlignment="1" applyProtection="1">
      <alignment horizontal="left" vertical="top" wrapText="1"/>
      <protection hidden="1"/>
    </xf>
    <xf numFmtId="0" fontId="0" fillId="5" borderId="9" xfId="0" applyFill="1" applyBorder="1" applyAlignment="1" applyProtection="1">
      <alignment horizontal="left" vertical="top" wrapText="1"/>
      <protection hidden="1"/>
    </xf>
    <xf numFmtId="0" fontId="0" fillId="5" borderId="10" xfId="0" applyFill="1" applyBorder="1" applyAlignment="1" applyProtection="1">
      <alignment horizontal="left" vertical="top" wrapText="1"/>
      <protection hidden="1"/>
    </xf>
    <xf numFmtId="0" fontId="0" fillId="5" borderId="0" xfId="0" applyFill="1" applyBorder="1" applyAlignment="1" applyProtection="1">
      <alignment horizontal="left" vertical="top" wrapText="1"/>
      <protection hidden="1"/>
    </xf>
    <xf numFmtId="0" fontId="0" fillId="5" borderId="14" xfId="0" applyFill="1" applyBorder="1" applyAlignment="1" applyProtection="1">
      <alignment horizontal="left" vertical="top" wrapText="1"/>
      <protection hidden="1"/>
    </xf>
    <xf numFmtId="0" fontId="0" fillId="5" borderId="2" xfId="0" applyFill="1" applyBorder="1" applyAlignment="1" applyProtection="1">
      <alignment horizontal="left" vertical="top" wrapText="1"/>
      <protection hidden="1"/>
    </xf>
    <xf numFmtId="0" fontId="0" fillId="5" borderId="12" xfId="0" applyFill="1" applyBorder="1" applyAlignment="1" applyProtection="1">
      <alignment horizontal="left" vertical="top" wrapText="1"/>
      <protection hidden="1"/>
    </xf>
    <xf numFmtId="0" fontId="8" fillId="0" borderId="0" xfId="0" applyFont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/>
      <protection hidden="1"/>
    </xf>
    <xf numFmtId="0" fontId="1" fillId="4" borderId="16" xfId="0" applyFont="1" applyFill="1" applyBorder="1" applyAlignment="1" applyProtection="1">
      <alignment horizontal="center"/>
      <protection hidden="1"/>
    </xf>
    <xf numFmtId="0" fontId="1" fillId="4" borderId="17" xfId="0" applyFont="1" applyFill="1" applyBorder="1" applyAlignment="1" applyProtection="1">
      <alignment horizontal="center"/>
      <protection hidden="1"/>
    </xf>
    <xf numFmtId="0" fontId="1" fillId="4" borderId="18" xfId="0" applyFont="1" applyFill="1" applyBorder="1" applyAlignment="1" applyProtection="1">
      <alignment horizontal="center"/>
      <protection hidden="1"/>
    </xf>
  </cellXfs>
  <cellStyles count="2">
    <cellStyle name="Calculation" xfId="1" builtinId="22"/>
    <cellStyle name="Normal" xfId="0" builtinId="0"/>
  </cellStyles>
  <dxfs count="5"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7F7F7F"/>
      <color rgb="FF1B7AA9"/>
      <color rgb="FFEAEAEA"/>
      <color rgb="FFFA7D00"/>
      <color rgb="FFE5FFE5"/>
      <color rgb="FF00CC00"/>
      <color rgb="FFCCFFFF"/>
      <color rgb="FFCCFFCC"/>
      <color rgb="FFFF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showGridLines="0" tabSelected="1" workbookViewId="0">
      <selection activeCell="F19" sqref="F19"/>
    </sheetView>
  </sheetViews>
  <sheetFormatPr defaultRowHeight="14.4" x14ac:dyDescent="0.3"/>
  <cols>
    <col min="1" max="1" width="38.88671875" style="4" customWidth="1"/>
    <col min="2" max="2" width="4" style="4" customWidth="1"/>
    <col min="3" max="3" width="16.77734375" style="4" customWidth="1"/>
    <col min="4" max="4" width="10.6640625" style="4" customWidth="1"/>
    <col min="5" max="5" width="8.88671875" style="4"/>
    <col min="6" max="6" width="13.5546875" style="4" customWidth="1"/>
    <col min="7" max="7" width="8.88671875" style="4" customWidth="1"/>
    <col min="8" max="8" width="4" style="4" customWidth="1"/>
    <col min="9" max="9" width="8.88671875" style="4"/>
    <col min="10" max="10" width="12.109375" style="4" customWidth="1"/>
    <col min="11" max="16384" width="8.88671875" style="4"/>
  </cols>
  <sheetData>
    <row r="1" spans="1:10" ht="24" thickBot="1" x14ac:dyDescent="0.5">
      <c r="A1" s="57" t="s">
        <v>9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ht="14.4" customHeight="1" thickBot="1" x14ac:dyDescent="0.35">
      <c r="A2" s="59" t="s">
        <v>10</v>
      </c>
      <c r="B2" s="60"/>
      <c r="C2" s="60"/>
      <c r="D2" s="60"/>
      <c r="E2" s="60"/>
      <c r="F2" s="60"/>
      <c r="G2" s="60"/>
      <c r="H2" s="60"/>
      <c r="I2" s="60"/>
      <c r="J2" s="61"/>
    </row>
    <row r="3" spans="1:10" ht="11.4" customHeight="1" x14ac:dyDescent="0.3"/>
    <row r="4" spans="1:10" ht="16.2" thickBot="1" x14ac:dyDescent="0.35">
      <c r="A4" s="29" t="s">
        <v>4</v>
      </c>
      <c r="B4" s="2"/>
      <c r="C4" s="3"/>
      <c r="D4" s="3"/>
      <c r="E4" s="3"/>
      <c r="F4" s="3"/>
      <c r="G4" s="3"/>
      <c r="H4" s="3"/>
      <c r="I4" s="3"/>
      <c r="J4" s="3"/>
    </row>
    <row r="5" spans="1:10" ht="49.8" customHeight="1" thickBot="1" x14ac:dyDescent="0.35">
      <c r="A5" s="30" t="s">
        <v>6</v>
      </c>
      <c r="C5" s="31" t="s">
        <v>3</v>
      </c>
      <c r="D5" s="11">
        <v>75000</v>
      </c>
      <c r="E5" s="32">
        <f>SUM(D5)/D19</f>
        <v>0.6</v>
      </c>
      <c r="F5" s="33">
        <f>IF(D5&lt;=75000,1,0)</f>
        <v>1</v>
      </c>
      <c r="G5" s="34" t="str">
        <f>IF(D5&lt;=75000,"Seed Grant fund request is acceptable.","Exceeds Seed Grant capped amount.")</f>
        <v>Seed Grant fund request is acceptable.</v>
      </c>
      <c r="H5" s="5"/>
      <c r="I5" s="5"/>
      <c r="J5" s="6"/>
    </row>
    <row r="6" spans="1:10" ht="14.4" customHeight="1" x14ac:dyDescent="0.3">
      <c r="A6" s="7"/>
      <c r="B6" s="8"/>
      <c r="C6" s="8"/>
      <c r="D6" s="9"/>
      <c r="E6" s="8"/>
      <c r="F6" s="8"/>
      <c r="G6" s="8"/>
      <c r="H6" s="8"/>
      <c r="I6" s="8"/>
      <c r="J6" s="8"/>
    </row>
    <row r="7" spans="1:10" ht="16.2" thickBot="1" x14ac:dyDescent="0.35">
      <c r="A7" s="29" t="s">
        <v>5</v>
      </c>
      <c r="B7" s="1"/>
      <c r="C7" s="10"/>
      <c r="D7" s="2"/>
      <c r="E7" s="2"/>
      <c r="F7" s="2"/>
      <c r="G7" s="2"/>
      <c r="H7" s="2"/>
      <c r="I7" s="2"/>
      <c r="J7" s="2"/>
    </row>
    <row r="8" spans="1:10" ht="47.4" customHeight="1" thickBot="1" x14ac:dyDescent="0.35">
      <c r="A8" s="46" t="s">
        <v>8</v>
      </c>
      <c r="C8" s="35" t="s">
        <v>2</v>
      </c>
      <c r="D8" s="11">
        <v>50000</v>
      </c>
      <c r="E8" s="36">
        <f>SUM(D8)/D19</f>
        <v>0.4</v>
      </c>
      <c r="F8" s="37">
        <f>IF(AND(E8&gt;=0.4,E8&lt;0.5),1,(IF(AND(E8&gt;=0.5),2,0)))</f>
        <v>1</v>
      </c>
      <c r="G8" s="48" t="str">
        <f>IF(AND(E8&gt;=0.4,E8&lt;0.5),"Match amount is acceptable.",(IF(AND(E8&gt;=0.5),"Match is 50% or greater! Project Proposal may receive extra points in scoring.","Insufficient Match Amount")))</f>
        <v>Match amount is acceptable.</v>
      </c>
      <c r="H8" s="48"/>
      <c r="I8" s="48"/>
      <c r="J8" s="49"/>
    </row>
    <row r="9" spans="1:10" x14ac:dyDescent="0.3">
      <c r="A9" s="47"/>
      <c r="C9" s="12"/>
    </row>
    <row r="10" spans="1:10" x14ac:dyDescent="0.3">
      <c r="A10" s="47"/>
    </row>
    <row r="11" spans="1:10" x14ac:dyDescent="0.3">
      <c r="C11" s="13"/>
      <c r="D11" s="14"/>
      <c r="E11" s="12"/>
      <c r="H11" s="15"/>
    </row>
    <row r="12" spans="1:10" ht="16.2" thickBot="1" x14ac:dyDescent="0.35">
      <c r="A12" s="29" t="s">
        <v>13</v>
      </c>
      <c r="B12" s="2"/>
      <c r="C12" s="16"/>
      <c r="D12" s="17"/>
      <c r="E12" s="10"/>
      <c r="F12" s="2"/>
      <c r="G12" s="2"/>
      <c r="H12" s="18"/>
      <c r="I12" s="2"/>
      <c r="J12" s="2"/>
    </row>
    <row r="13" spans="1:10" ht="26.4" customHeight="1" x14ac:dyDescent="0.3">
      <c r="A13" s="50" t="s">
        <v>11</v>
      </c>
      <c r="C13" s="38" t="s">
        <v>0</v>
      </c>
      <c r="D13" s="39">
        <f>SUM(D19)*E13</f>
        <v>12500</v>
      </c>
      <c r="E13" s="45">
        <v>0.1</v>
      </c>
      <c r="F13" s="40">
        <f>IF(F5=1,(IF(AND(E13&gt;=0.1,E13&lt;0.2),1,(IF(AND(E13&gt;=0.2),2,0)))),0)</f>
        <v>1</v>
      </c>
      <c r="G13" s="51" t="str">
        <f>IF(F5=1,IF(AND(E13&gt;=0.1,E13&lt;0.2),"Cash Match amount is acceptable.",(IF(AND(E13&gt;=0.2),"Cash Match is 20% or greater! Project Proposal may receive extra points in scoring.","Insufficient Match Amount"))),"Insufficient Match Amount")</f>
        <v>Cash Match amount is acceptable.</v>
      </c>
      <c r="H13" s="51"/>
      <c r="I13" s="51"/>
      <c r="J13" s="52"/>
    </row>
    <row r="14" spans="1:10" ht="6" customHeight="1" x14ac:dyDescent="0.3">
      <c r="A14" s="50"/>
      <c r="C14" s="19"/>
      <c r="D14" s="20"/>
      <c r="E14" s="21"/>
      <c r="F14" s="22"/>
      <c r="G14" s="53"/>
      <c r="H14" s="53"/>
      <c r="I14" s="53"/>
      <c r="J14" s="54"/>
    </row>
    <row r="15" spans="1:10" ht="21" customHeight="1" thickBot="1" x14ac:dyDescent="0.35">
      <c r="A15" s="50"/>
      <c r="C15" s="41" t="s">
        <v>12</v>
      </c>
      <c r="D15" s="42">
        <f>SUM(D19)*E15</f>
        <v>37500.000000000007</v>
      </c>
      <c r="E15" s="43">
        <f>SUM(E8-E13)</f>
        <v>0.30000000000000004</v>
      </c>
      <c r="F15" s="23"/>
      <c r="G15" s="55"/>
      <c r="H15" s="55"/>
      <c r="I15" s="55"/>
      <c r="J15" s="56"/>
    </row>
    <row r="16" spans="1:10" ht="21.6" customHeight="1" x14ac:dyDescent="0.3">
      <c r="A16" s="50"/>
    </row>
    <row r="17" spans="1:9" x14ac:dyDescent="0.3">
      <c r="A17" s="50"/>
      <c r="D17" s="24"/>
    </row>
    <row r="18" spans="1:9" ht="15" thickBot="1" x14ac:dyDescent="0.35">
      <c r="A18" s="50"/>
    </row>
    <row r="19" spans="1:9" ht="27.6" customHeight="1" thickBot="1" x14ac:dyDescent="0.35">
      <c r="A19" s="50"/>
      <c r="C19" s="25" t="s">
        <v>7</v>
      </c>
      <c r="D19" s="44">
        <f>SUM(D5,D8)</f>
        <v>125000</v>
      </c>
      <c r="F19" s="26"/>
    </row>
    <row r="20" spans="1:9" x14ac:dyDescent="0.3">
      <c r="A20" s="50"/>
      <c r="I20" s="4" t="s">
        <v>1</v>
      </c>
    </row>
    <row r="21" spans="1:9" x14ac:dyDescent="0.3">
      <c r="B21" s="27"/>
      <c r="G21" s="3"/>
      <c r="H21" s="3"/>
      <c r="I21" s="3"/>
    </row>
    <row r="22" spans="1:9" x14ac:dyDescent="0.3">
      <c r="B22" s="27"/>
      <c r="C22" s="27"/>
    </row>
    <row r="23" spans="1:9" x14ac:dyDescent="0.3">
      <c r="C23" s="28"/>
    </row>
  </sheetData>
  <sheetProtection password="ECB9" sheet="1" objects="1" scenarios="1" selectLockedCells="1"/>
  <mergeCells count="6">
    <mergeCell ref="A8:A10"/>
    <mergeCell ref="G8:J8"/>
    <mergeCell ref="A13:A20"/>
    <mergeCell ref="G13:J15"/>
    <mergeCell ref="A1:J1"/>
    <mergeCell ref="A2:J2"/>
  </mergeCells>
  <conditionalFormatting sqref="G5">
    <cfRule type="containsText" dxfId="4" priority="7" operator="containsText" text="Exceeds Seed Grant capped amount.">
      <formula>NOT(ISERROR(SEARCH("Exceeds Seed Grant capped amount.",G5)))</formula>
    </cfRule>
  </conditionalFormatting>
  <conditionalFormatting sqref="G8:J8">
    <cfRule type="containsText" dxfId="3" priority="3" operator="containsText" text="extra points">
      <formula>NOT(ISERROR(SEARCH("extra points",G8)))</formula>
    </cfRule>
    <cfRule type="beginsWith" dxfId="2" priority="5" operator="beginsWith" text="Insufficient">
      <formula>LEFT(G8,LEN("Insufficient"))="Insufficient"</formula>
    </cfRule>
  </conditionalFormatting>
  <conditionalFormatting sqref="G13:J15">
    <cfRule type="containsText" dxfId="1" priority="1" operator="containsText" text=" extra points">
      <formula>NOT(ISERROR(SEARCH(" extra points",G13)))</formula>
    </cfRule>
    <cfRule type="beginsWith" dxfId="0" priority="2" operator="beginsWith" text="Insufficient">
      <formula>LEFT(G13,LEN("Insufficient"))="Insufficient"</formula>
    </cfRule>
  </conditionalFormatting>
  <pageMargins left="0.7" right="0.7" top="0.75" bottom="0.75" header="0.3" footer="0.3"/>
  <pageSetup scale="97" fitToHeight="0" orientation="landscape" r:id="rId1"/>
  <headerFooter>
    <oddFooter xml:space="preserve">&amp;L&amp;D&amp;C&amp;9File is located at: https://epd.georgia.gov/regional-water-plan-seed-grant-funds &amp;RVersion 1.1
09/2017
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1" id="{412FC58C-81BC-436E-9215-EBA672AF0249}">
            <x14:iconSet custom="1">
              <x14:cfvo type="percent">
                <xm:f>0</xm:f>
              </x14:cfvo>
              <x14:cfvo type="percent" gte="0">
                <xm:f>0</xm:f>
              </x14:cfvo>
              <x14:cfvo type="num">
                <xm:f>1</xm:f>
              </x14:cfvo>
              <x14:cfIcon iconSet="NoIcons" iconId="0"/>
              <x14:cfIcon iconSet="3Symbols2" iconId="0"/>
              <x14:cfIcon iconSet="3Symbols2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0" id="{4A9D1731-B6E8-41D0-B520-1235A4AAC6A1}">
            <x14:iconSet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25" id="{B32202E2-DAC5-46A0-86F3-0CBDA925C4FC}">
            <x14:iconSet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3Symbols2" iconId="0"/>
              <x14:cfIcon iconSet="3Symbols2" iconId="2"/>
              <x14:cfIcon iconSet="3Symbols" iconId="2"/>
            </x14:iconSet>
          </x14:cfRule>
          <xm:sqref>H11:H12 F8</xm:sqref>
        </x14:conditionalFormatting>
        <x14:conditionalFormatting xmlns:xm="http://schemas.microsoft.com/office/excel/2006/main">
          <x14:cfRule type="iconSet" priority="8" id="{791C1B51-F5D8-46E6-9FF7-3E9B444A9639}">
            <x14:iconSet iconSet="3Symbol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3Symbols" iconId="0"/>
              <x14:cfIcon iconSet="3Symbols2" iconId="2"/>
              <x14:cfIcon iconSet="3Symbols" iconId="2"/>
            </x14:iconSet>
          </x14:cfRule>
          <xm:sqref>F13:F14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Match_Calculator</vt:lpstr>
    </vt:vector>
  </TitlesOfParts>
  <Company>Georgia Department of Natural Resources</Company>
  <LinksUpToDate>false</LinksUpToDate>
  <SharedDoc>false</SharedDoc>
  <HyperlinkBase>https://epd.georgia.gov/regional-water-plan-seed-grant-funds</HyperlinkBase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Seed Grant Fund and Match Calculator</dc:title>
  <dc:creator>Stitt, Barbara</dc:creator>
  <cp:lastModifiedBy>Stitt, Barbara</cp:lastModifiedBy>
  <cp:lastPrinted>2016-12-15T14:07:03Z</cp:lastPrinted>
  <dcterms:created xsi:type="dcterms:W3CDTF">2016-06-24T13:31:17Z</dcterms:created>
  <dcterms:modified xsi:type="dcterms:W3CDTF">2018-09-12T14:35:21Z</dcterms:modified>
</cp:coreProperties>
</file>