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9.xml" ContentType="application/vnd.openxmlformats-officedocument.drawingml.chart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0.xml" ContentType="application/vnd.openxmlformats-officedocument.drawingml.chart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11.xml" ContentType="application/vnd.openxmlformats-officedocument.drawingml.chart+xml"/>
  <Override PartName="/xl/drawings/drawing2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14955" windowHeight="7935" tabRatio="856"/>
  </bookViews>
  <sheets>
    <sheet name="CAMD annual data 2002-2011 Acid" sheetId="1" r:id="rId1"/>
    <sheet name="VISTAS Chart" sheetId="3" r:id="rId2"/>
    <sheet name="VA Chart" sheetId="2" r:id="rId3"/>
    <sheet name="AL Chart" sheetId="4" r:id="rId4"/>
    <sheet name="FL Chart" sheetId="5" r:id="rId5"/>
    <sheet name="GA Chart" sheetId="6" r:id="rId6"/>
    <sheet name="KY Chart" sheetId="7" r:id="rId7"/>
    <sheet name="MS Chart" sheetId="8" r:id="rId8"/>
    <sheet name="NC Chart" sheetId="9" r:id="rId9"/>
    <sheet name="SC Chart" sheetId="10" r:id="rId10"/>
    <sheet name="TN Chart" sheetId="11" r:id="rId11"/>
    <sheet name="WV Chart" sheetId="12" r:id="rId12"/>
  </sheets>
  <definedNames>
    <definedName name="_xlnm._FilterDatabase" localSheetId="0" hidden="1">'CAMD annual data 2002-2011 Acid'!$A$2:$J$114</definedName>
    <definedName name="_xlnm.Print_Area" localSheetId="0">'CAMD annual data 2002-2011 Acid'!$A$1:$J$114</definedName>
    <definedName name="_xlnm.Print_Titles" localSheetId="0">'CAMD annual data 2002-2011 Acid'!$1:$2</definedName>
  </definedNames>
  <calcPr calcId="145621"/>
</workbook>
</file>

<file path=xl/calcChain.xml><?xml version="1.0" encoding="utf-8"?>
<calcChain xmlns="http://schemas.openxmlformats.org/spreadsheetml/2006/main">
  <c r="F51" i="1" l="1"/>
  <c r="G115" i="1"/>
  <c r="H115" i="1" s="1"/>
  <c r="E115" i="1"/>
  <c r="I115" i="1"/>
  <c r="J115" i="1" s="1"/>
  <c r="F115" i="1"/>
  <c r="F72" i="1"/>
  <c r="F102" i="1"/>
  <c r="H102" i="1"/>
  <c r="J102" i="1"/>
  <c r="F92" i="1"/>
  <c r="H92" i="1"/>
  <c r="J92" i="1"/>
  <c r="F93" i="1"/>
  <c r="H93" i="1"/>
  <c r="J93" i="1"/>
  <c r="F82" i="1"/>
  <c r="H82" i="1"/>
  <c r="J82" i="1"/>
  <c r="H72" i="1"/>
  <c r="J72" i="1"/>
  <c r="F62" i="1"/>
  <c r="H62" i="1"/>
  <c r="J62" i="1"/>
  <c r="F52" i="1"/>
  <c r="H52" i="1"/>
  <c r="J52" i="1"/>
  <c r="F42" i="1"/>
  <c r="H42" i="1"/>
  <c r="J42" i="1"/>
  <c r="F32" i="1"/>
  <c r="H32" i="1"/>
  <c r="J32" i="1"/>
  <c r="F22" i="1"/>
  <c r="H22" i="1"/>
  <c r="J22" i="1"/>
  <c r="F12" i="1"/>
  <c r="H12" i="1"/>
  <c r="J12" i="1"/>
  <c r="F44" i="1"/>
  <c r="I114" i="1"/>
  <c r="J114" i="1" s="1"/>
  <c r="G114" i="1"/>
  <c r="E114" i="1"/>
  <c r="I113" i="1"/>
  <c r="E113" i="1"/>
  <c r="E111" i="1"/>
  <c r="I112" i="1"/>
  <c r="G112" i="1"/>
  <c r="E112" i="1"/>
  <c r="I111" i="1"/>
  <c r="J111" i="1" s="1"/>
  <c r="G111" i="1"/>
  <c r="I110" i="1"/>
  <c r="G109" i="1"/>
  <c r="E109" i="1"/>
  <c r="I109" i="1"/>
  <c r="I108" i="1"/>
  <c r="G108" i="1"/>
  <c r="E108" i="1"/>
  <c r="I107" i="1"/>
  <c r="G107" i="1"/>
  <c r="E107" i="1"/>
  <c r="F107" i="1" s="1"/>
  <c r="I106" i="1"/>
  <c r="F106" i="1" s="1"/>
  <c r="G106" i="1"/>
  <c r="E106" i="1"/>
  <c r="J106" i="1"/>
  <c r="E110" i="1"/>
  <c r="F110" i="1" s="1"/>
  <c r="J113" i="1"/>
  <c r="J112" i="1"/>
  <c r="J110" i="1"/>
  <c r="J109" i="1"/>
  <c r="J108" i="1"/>
  <c r="J107" i="1"/>
  <c r="H114" i="1"/>
  <c r="G113" i="1"/>
  <c r="H113" i="1" s="1"/>
  <c r="H112" i="1"/>
  <c r="H111" i="1"/>
  <c r="G110" i="1"/>
  <c r="H110" i="1" s="1"/>
  <c r="H109" i="1"/>
  <c r="H108" i="1"/>
  <c r="H107" i="1"/>
  <c r="F114" i="1"/>
  <c r="F113" i="1"/>
  <c r="F112" i="1"/>
  <c r="F111" i="1"/>
  <c r="F109" i="1"/>
  <c r="F108" i="1"/>
  <c r="J101" i="1"/>
  <c r="J100" i="1"/>
  <c r="J99" i="1"/>
  <c r="J98" i="1"/>
  <c r="J97" i="1"/>
  <c r="J96" i="1"/>
  <c r="J95" i="1"/>
  <c r="J94" i="1"/>
  <c r="J91" i="1"/>
  <c r="J90" i="1"/>
  <c r="J89" i="1"/>
  <c r="J88" i="1"/>
  <c r="J87" i="1"/>
  <c r="J86" i="1"/>
  <c r="J85" i="1"/>
  <c r="J84" i="1"/>
  <c r="J83" i="1"/>
  <c r="J81" i="1"/>
  <c r="J80" i="1"/>
  <c r="J79" i="1"/>
  <c r="J78" i="1"/>
  <c r="J77" i="1"/>
  <c r="J76" i="1"/>
  <c r="J75" i="1"/>
  <c r="J74" i="1"/>
  <c r="J73" i="1"/>
  <c r="J71" i="1"/>
  <c r="J70" i="1"/>
  <c r="J69" i="1"/>
  <c r="J68" i="1"/>
  <c r="J67" i="1"/>
  <c r="J66" i="1"/>
  <c r="J65" i="1"/>
  <c r="J64" i="1"/>
  <c r="J63" i="1"/>
  <c r="J61" i="1"/>
  <c r="J60" i="1"/>
  <c r="J59" i="1"/>
  <c r="J58" i="1"/>
  <c r="J57" i="1"/>
  <c r="J56" i="1"/>
  <c r="J55" i="1"/>
  <c r="J54" i="1"/>
  <c r="J53" i="1"/>
  <c r="J51" i="1"/>
  <c r="J50" i="1"/>
  <c r="J49" i="1"/>
  <c r="J48" i="1"/>
  <c r="J47" i="1"/>
  <c r="J46" i="1"/>
  <c r="J45" i="1"/>
  <c r="J44" i="1"/>
  <c r="J43" i="1"/>
  <c r="J41" i="1"/>
  <c r="J40" i="1"/>
  <c r="J39" i="1"/>
  <c r="J38" i="1"/>
  <c r="J37" i="1"/>
  <c r="J36" i="1"/>
  <c r="J35" i="1"/>
  <c r="J34" i="1"/>
  <c r="J33" i="1"/>
  <c r="J31" i="1"/>
  <c r="J30" i="1"/>
  <c r="J29" i="1"/>
  <c r="J28" i="1"/>
  <c r="J27" i="1"/>
  <c r="J26" i="1"/>
  <c r="J25" i="1"/>
  <c r="J24" i="1"/>
  <c r="J23" i="1"/>
  <c r="J21" i="1"/>
  <c r="J20" i="1"/>
  <c r="J19" i="1"/>
  <c r="J18" i="1"/>
  <c r="J17" i="1"/>
  <c r="J16" i="1"/>
  <c r="J15" i="1"/>
  <c r="J14" i="1"/>
  <c r="J13" i="1"/>
  <c r="J11" i="1"/>
  <c r="J10" i="1"/>
  <c r="J9" i="1"/>
  <c r="J8" i="1"/>
  <c r="J7" i="1"/>
  <c r="J6" i="1"/>
  <c r="J5" i="1"/>
  <c r="J4" i="1"/>
  <c r="J3" i="1"/>
  <c r="H101" i="1"/>
  <c r="H100" i="1"/>
  <c r="H99" i="1"/>
  <c r="H98" i="1"/>
  <c r="H97" i="1"/>
  <c r="H96" i="1"/>
  <c r="H95" i="1"/>
  <c r="H94" i="1"/>
  <c r="H91" i="1"/>
  <c r="H90" i="1"/>
  <c r="H89" i="1"/>
  <c r="H88" i="1"/>
  <c r="H87" i="1"/>
  <c r="H86" i="1"/>
  <c r="H85" i="1"/>
  <c r="H84" i="1"/>
  <c r="H83" i="1"/>
  <c r="H81" i="1"/>
  <c r="H80" i="1"/>
  <c r="H79" i="1"/>
  <c r="H78" i="1"/>
  <c r="H77" i="1"/>
  <c r="H76" i="1"/>
  <c r="H75" i="1"/>
  <c r="H74" i="1"/>
  <c r="H73" i="1"/>
  <c r="H71" i="1"/>
  <c r="H70" i="1"/>
  <c r="H69" i="1"/>
  <c r="H68" i="1"/>
  <c r="H67" i="1"/>
  <c r="H66" i="1"/>
  <c r="H65" i="1"/>
  <c r="H64" i="1"/>
  <c r="H63" i="1"/>
  <c r="H61" i="1"/>
  <c r="H60" i="1"/>
  <c r="H59" i="1"/>
  <c r="H58" i="1"/>
  <c r="H57" i="1"/>
  <c r="H56" i="1"/>
  <c r="H55" i="1"/>
  <c r="H54" i="1"/>
  <c r="H53" i="1"/>
  <c r="H51" i="1"/>
  <c r="H50" i="1"/>
  <c r="H49" i="1"/>
  <c r="H48" i="1"/>
  <c r="H47" i="1"/>
  <c r="H46" i="1"/>
  <c r="H45" i="1"/>
  <c r="H44" i="1"/>
  <c r="H43" i="1"/>
  <c r="H41" i="1"/>
  <c r="H40" i="1"/>
  <c r="H39" i="1"/>
  <c r="H38" i="1"/>
  <c r="H37" i="1"/>
  <c r="H36" i="1"/>
  <c r="H35" i="1"/>
  <c r="H34" i="1"/>
  <c r="H33" i="1"/>
  <c r="H31" i="1"/>
  <c r="H30" i="1"/>
  <c r="H29" i="1"/>
  <c r="H28" i="1"/>
  <c r="H27" i="1"/>
  <c r="H26" i="1"/>
  <c r="H25" i="1"/>
  <c r="H24" i="1"/>
  <c r="H23" i="1"/>
  <c r="H21" i="1"/>
  <c r="H20" i="1"/>
  <c r="H19" i="1"/>
  <c r="H18" i="1"/>
  <c r="H17" i="1"/>
  <c r="H16" i="1"/>
  <c r="H15" i="1"/>
  <c r="H14" i="1"/>
  <c r="H13" i="1"/>
  <c r="H11" i="1"/>
  <c r="H10" i="1"/>
  <c r="H9" i="1"/>
  <c r="H8" i="1"/>
  <c r="H7" i="1"/>
  <c r="H6" i="1"/>
  <c r="H5" i="1"/>
  <c r="H4" i="1"/>
  <c r="H3" i="1"/>
  <c r="F101" i="1"/>
  <c r="F100" i="1"/>
  <c r="F99" i="1"/>
  <c r="F98" i="1"/>
  <c r="F97" i="1"/>
  <c r="F96" i="1"/>
  <c r="F95" i="1"/>
  <c r="F94" i="1"/>
  <c r="F91" i="1"/>
  <c r="F90" i="1"/>
  <c r="F89" i="1"/>
  <c r="F88" i="1"/>
  <c r="F87" i="1"/>
  <c r="F86" i="1"/>
  <c r="F85" i="1"/>
  <c r="F84" i="1"/>
  <c r="F83" i="1"/>
  <c r="F81" i="1"/>
  <c r="F80" i="1"/>
  <c r="F79" i="1"/>
  <c r="F78" i="1"/>
  <c r="F77" i="1"/>
  <c r="F76" i="1"/>
  <c r="F75" i="1"/>
  <c r="F74" i="1"/>
  <c r="F73" i="1"/>
  <c r="F71" i="1"/>
  <c r="F70" i="1"/>
  <c r="F69" i="1"/>
  <c r="F68" i="1"/>
  <c r="F67" i="1"/>
  <c r="F66" i="1"/>
  <c r="F65" i="1"/>
  <c r="F64" i="1"/>
  <c r="F63" i="1"/>
  <c r="F61" i="1"/>
  <c r="F60" i="1"/>
  <c r="F59" i="1"/>
  <c r="F58" i="1"/>
  <c r="F57" i="1"/>
  <c r="F56" i="1"/>
  <c r="F55" i="1"/>
  <c r="F54" i="1"/>
  <c r="F53" i="1"/>
  <c r="F50" i="1"/>
  <c r="F49" i="1"/>
  <c r="F48" i="1"/>
  <c r="F47" i="1"/>
  <c r="F46" i="1"/>
  <c r="F45" i="1"/>
  <c r="F43" i="1"/>
  <c r="F41" i="1"/>
  <c r="F40" i="1"/>
  <c r="F39" i="1"/>
  <c r="F38" i="1"/>
  <c r="F37" i="1"/>
  <c r="F36" i="1"/>
  <c r="F35" i="1"/>
  <c r="F34" i="1"/>
  <c r="F33" i="1"/>
  <c r="F31" i="1"/>
  <c r="F30" i="1"/>
  <c r="F29" i="1"/>
  <c r="F28" i="1"/>
  <c r="F27" i="1"/>
  <c r="F26" i="1"/>
  <c r="F25" i="1"/>
  <c r="F24" i="1"/>
  <c r="F23" i="1"/>
  <c r="F21" i="1"/>
  <c r="F20" i="1"/>
  <c r="F19" i="1"/>
  <c r="F18" i="1"/>
  <c r="F17" i="1"/>
  <c r="F16" i="1"/>
  <c r="F15" i="1"/>
  <c r="F14" i="1"/>
  <c r="F13" i="1"/>
  <c r="F11" i="1"/>
  <c r="F10" i="1"/>
  <c r="F9" i="1"/>
  <c r="F8" i="1"/>
  <c r="F7" i="1"/>
  <c r="F6" i="1"/>
  <c r="F5" i="1"/>
  <c r="F4" i="1"/>
  <c r="F3" i="1"/>
  <c r="H106" i="1" l="1"/>
</calcChain>
</file>

<file path=xl/sharedStrings.xml><?xml version="1.0" encoding="utf-8"?>
<sst xmlns="http://schemas.openxmlformats.org/spreadsheetml/2006/main" count="232" uniqueCount="24">
  <si>
    <t>AL</t>
  </si>
  <si>
    <t>ARP</t>
  </si>
  <si>
    <t>FL</t>
  </si>
  <si>
    <t>GA</t>
  </si>
  <si>
    <t>KY</t>
  </si>
  <si>
    <t>MS</t>
  </si>
  <si>
    <t>NC</t>
  </si>
  <si>
    <t>SC</t>
  </si>
  <si>
    <t>TN</t>
  </si>
  <si>
    <t>VA</t>
  </si>
  <si>
    <t>WV</t>
  </si>
  <si>
    <t>VISTAS</t>
  </si>
  <si>
    <t>State</t>
  </si>
  <si>
    <t>Year</t>
  </si>
  <si>
    <t>Program Code</t>
  </si>
  <si>
    <t># Months Reported</t>
  </si>
  <si>
    <t>SO2, tpy</t>
  </si>
  <si>
    <t>SO2, lbs/mmbtu</t>
  </si>
  <si>
    <t>NOx, tpy</t>
  </si>
  <si>
    <t>NOx, lbs/mmbtu</t>
  </si>
  <si>
    <t>Heat Input, mmbtu/yr</t>
  </si>
  <si>
    <t>VISTAS State Data, CAMD:  Based on Acid Rain Program annual reporting</t>
  </si>
  <si>
    <t>Heat Input,        1000 mmbtu/yr</t>
  </si>
  <si>
    <t>VISTAS TOTALS: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</si>
</sst>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6">
    <xf numFmtId="0" fontId="0" fillId="0" borderId="0" xfId="0"/>
    <xf numFmtId="0" fontId="0" fillId="33" borderId="10" xfId="0" applyFill="1" applyBorder="1"/>
    <xf numFmtId="3" fontId="0" fillId="33" borderId="10" xfId="0" applyNumberFormat="1" applyFill="1" applyBorder="1"/>
    <xf numFmtId="164" fontId="0" fillId="33" borderId="10" xfId="0" applyNumberFormat="1" applyFill="1" applyBorder="1"/>
    <xf numFmtId="0" fontId="18" fillId="33" borderId="10" xfId="0" applyFont="1" applyFill="1" applyBorder="1"/>
    <xf numFmtId="0" fontId="0" fillId="33" borderId="0" xfId="0" applyFill="1" applyBorder="1"/>
    <xf numFmtId="0" fontId="16" fillId="33" borderId="0" xfId="0" applyFont="1" applyFill="1" applyBorder="1" applyAlignment="1">
      <alignment horizontal="center" vertical="center" wrapText="1"/>
    </xf>
    <xf numFmtId="3" fontId="0" fillId="33" borderId="0" xfId="0" applyNumberFormat="1" applyFill="1" applyBorder="1"/>
    <xf numFmtId="164" fontId="0" fillId="33" borderId="0" xfId="0" applyNumberFormat="1" applyFill="1" applyBorder="1"/>
    <xf numFmtId="0" fontId="16" fillId="34" borderId="10" xfId="0" applyFont="1" applyFill="1" applyBorder="1" applyAlignment="1">
      <alignment horizontal="center" vertical="center" wrapText="1"/>
    </xf>
    <xf numFmtId="3" fontId="16" fillId="34" borderId="10" xfId="0" applyNumberFormat="1" applyFont="1" applyFill="1" applyBorder="1" applyAlignment="1">
      <alignment horizontal="center" vertical="center" wrapText="1"/>
    </xf>
    <xf numFmtId="164" fontId="16" fillId="34" borderId="10" xfId="0" applyNumberFormat="1" applyFont="1" applyFill="1" applyBorder="1" applyAlignment="1">
      <alignment horizontal="center" vertical="center" wrapText="1"/>
    </xf>
    <xf numFmtId="0" fontId="0" fillId="35" borderId="10" xfId="0" applyFill="1" applyBorder="1"/>
    <xf numFmtId="3" fontId="0" fillId="35" borderId="10" xfId="0" applyNumberFormat="1" applyFill="1" applyBorder="1"/>
    <xf numFmtId="164" fontId="0" fillId="35" borderId="10" xfId="0" applyNumberFormat="1" applyFill="1" applyBorder="1"/>
    <xf numFmtId="0" fontId="19" fillId="34" borderId="10" xfId="0" applyFont="1" applyFill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VISTAS Emissions and Heat Input, 2002-2011 </a:t>
            </a:r>
          </a:p>
          <a:p>
            <a:pPr>
              <a:defRPr/>
            </a:pPr>
            <a:r>
              <a:rPr lang="en-US" sz="1400"/>
              <a:t>(Acid Rain Units Reporting to CAMD)</a:t>
            </a:r>
          </a:p>
        </c:rich>
      </c:tx>
      <c:layout>
        <c:manualLayout>
          <c:xMode val="edge"/>
          <c:yMode val="edge"/>
          <c:x val="0.23386249704568923"/>
          <c:y val="2.3598820058997043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SO2 Annual Emissions, tpy</c:v>
          </c:tx>
          <c:marker>
            <c:symbol val="none"/>
          </c:marker>
          <c:cat>
            <c:numRef>
              <c:f>'CAMD annual data 2002-2011 Acid'!$B$106:$B$115</c:f>
              <c:numCache>
                <c:formatCode>General</c:formatCode>
                <c:ptCount val="10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</c:numCache>
            </c:numRef>
          </c:cat>
          <c:val>
            <c:numRef>
              <c:f>'CAMD annual data 2002-2011 Acid'!$E$106:$E$115</c:f>
              <c:numCache>
                <c:formatCode>#,##0</c:formatCode>
                <c:ptCount val="10"/>
                <c:pt idx="0">
                  <c:v>3713262.324</c:v>
                </c:pt>
                <c:pt idx="1">
                  <c:v>3846146.9850000003</c:v>
                </c:pt>
                <c:pt idx="2">
                  <c:v>3635738.0079999994</c:v>
                </c:pt>
                <c:pt idx="3">
                  <c:v>3725196.0709999991</c:v>
                </c:pt>
                <c:pt idx="4">
                  <c:v>3489194.1770000001</c:v>
                </c:pt>
                <c:pt idx="5">
                  <c:v>3175353.3429999999</c:v>
                </c:pt>
                <c:pt idx="6">
                  <c:v>2565907.0449999999</c:v>
                </c:pt>
                <c:pt idx="7">
                  <c:v>1619348.085</c:v>
                </c:pt>
                <c:pt idx="8">
                  <c:v>1415331.3130000001</c:v>
                </c:pt>
                <c:pt idx="9">
                  <c:v>1166572.4400000002</c:v>
                </c:pt>
              </c:numCache>
            </c:numRef>
          </c:val>
          <c:smooth val="0"/>
        </c:ser>
        <c:ser>
          <c:idx val="2"/>
          <c:order val="2"/>
          <c:tx>
            <c:v>NOx Annual Emissions, tpy</c:v>
          </c:tx>
          <c:marker>
            <c:symbol val="none"/>
          </c:marker>
          <c:cat>
            <c:numRef>
              <c:f>'CAMD annual data 2002-2011 Acid'!$B$106:$B$115</c:f>
              <c:numCache>
                <c:formatCode>General</c:formatCode>
                <c:ptCount val="10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</c:numCache>
            </c:numRef>
          </c:cat>
          <c:val>
            <c:numRef>
              <c:f>'CAMD annual data 2002-2011 Acid'!$G$106:$G$115</c:f>
              <c:numCache>
                <c:formatCode>#,##0</c:formatCode>
                <c:ptCount val="10"/>
                <c:pt idx="0">
                  <c:v>1498142.801</c:v>
                </c:pt>
                <c:pt idx="1">
                  <c:v>1360446.1129999999</c:v>
                </c:pt>
                <c:pt idx="2">
                  <c:v>1195488.6040000001</c:v>
                </c:pt>
                <c:pt idx="3">
                  <c:v>1142986.115</c:v>
                </c:pt>
                <c:pt idx="4">
                  <c:v>1104533.9670000002</c:v>
                </c:pt>
                <c:pt idx="5">
                  <c:v>1050108.0919999999</c:v>
                </c:pt>
                <c:pt idx="6">
                  <c:v>895197.51700000011</c:v>
                </c:pt>
                <c:pt idx="7">
                  <c:v>454043.82</c:v>
                </c:pt>
                <c:pt idx="8">
                  <c:v>510309.16200000001</c:v>
                </c:pt>
                <c:pt idx="9">
                  <c:v>464128.95999999996</c:v>
                </c:pt>
              </c:numCache>
            </c:numRef>
          </c:val>
          <c:smooth val="0"/>
        </c:ser>
        <c:ser>
          <c:idx val="4"/>
          <c:order val="4"/>
          <c:tx>
            <c:v>Heat Input, 1000 mmbtu/yr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cat>
            <c:numRef>
              <c:f>'CAMD annual data 2002-2011 Acid'!$B$106:$B$115</c:f>
              <c:numCache>
                <c:formatCode>General</c:formatCode>
                <c:ptCount val="10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</c:numCache>
            </c:numRef>
          </c:cat>
          <c:val>
            <c:numRef>
              <c:f>'CAMD annual data 2002-2011 Acid'!$J$106:$J$115</c:f>
              <c:numCache>
                <c:formatCode>#,##0</c:formatCode>
                <c:ptCount val="10"/>
                <c:pt idx="0">
                  <c:v>7645295.4635750009</c:v>
                </c:pt>
                <c:pt idx="1">
                  <c:v>7549812.0905309999</c:v>
                </c:pt>
                <c:pt idx="2">
                  <c:v>7601245.5455089994</c:v>
                </c:pt>
                <c:pt idx="3">
                  <c:v>7893946.3650219999</c:v>
                </c:pt>
                <c:pt idx="4">
                  <c:v>7921126.8520670012</c:v>
                </c:pt>
                <c:pt idx="5">
                  <c:v>8217954.4427880011</c:v>
                </c:pt>
                <c:pt idx="6">
                  <c:v>7833760.0328760007</c:v>
                </c:pt>
                <c:pt idx="7">
                  <c:v>6966765.9154419992</c:v>
                </c:pt>
                <c:pt idx="8">
                  <c:v>7760905.8686549999</c:v>
                </c:pt>
                <c:pt idx="9">
                  <c:v>7336055.3333400004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696256"/>
        <c:axId val="145697792"/>
      </c:lineChart>
      <c:lineChart>
        <c:grouping val="standard"/>
        <c:varyColors val="0"/>
        <c:ser>
          <c:idx val="1"/>
          <c:order val="1"/>
          <c:tx>
            <c:v>SO2 Rate, lbs/mmbtu</c:v>
          </c:tx>
          <c:marker>
            <c:symbol val="none"/>
          </c:marker>
          <c:cat>
            <c:numRef>
              <c:f>'CAMD annual data 2002-2011 Acid'!$B$83:$B$91</c:f>
              <c:numCache>
                <c:formatCode>General</c:formatCode>
                <c:ptCount val="9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</c:numCache>
            </c:numRef>
          </c:cat>
          <c:val>
            <c:numRef>
              <c:f>'CAMD annual data 2002-2011 Acid'!$F$106:$F$115</c:f>
              <c:numCache>
                <c:formatCode>0.000</c:formatCode>
                <c:ptCount val="10"/>
                <c:pt idx="0">
                  <c:v>0.97138491028668472</c:v>
                </c:pt>
                <c:pt idx="1">
                  <c:v>1.0188722418201246</c:v>
                </c:pt>
                <c:pt idx="2">
                  <c:v>0.95661638246854996</c:v>
                </c:pt>
                <c:pt idx="3">
                  <c:v>0.94381083902629659</c:v>
                </c:pt>
                <c:pt idx="4">
                  <c:v>0.88098429482656304</c:v>
                </c:pt>
                <c:pt idx="5">
                  <c:v>0.77278436260659977</c:v>
                </c:pt>
                <c:pt idx="6">
                  <c:v>0.6550895187576945</c:v>
                </c:pt>
                <c:pt idx="7">
                  <c:v>0.46487799494186455</c:v>
                </c:pt>
                <c:pt idx="8">
                  <c:v>0.3647335341912305</c:v>
                </c:pt>
                <c:pt idx="9">
                  <c:v>0.31803807005061852</c:v>
                </c:pt>
              </c:numCache>
            </c:numRef>
          </c:val>
          <c:smooth val="0"/>
        </c:ser>
        <c:ser>
          <c:idx val="3"/>
          <c:order val="3"/>
          <c:tx>
            <c:v>NOx Rate, lbs/mmbtu</c:v>
          </c:tx>
          <c:marker>
            <c:symbol val="none"/>
          </c:marker>
          <c:cat>
            <c:numRef>
              <c:f>'CAMD annual data 2002-2011 Acid'!$B$83:$B$91</c:f>
              <c:numCache>
                <c:formatCode>General</c:formatCode>
                <c:ptCount val="9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</c:numCache>
            </c:numRef>
          </c:cat>
          <c:val>
            <c:numRef>
              <c:f>'CAMD annual data 2002-2011 Acid'!$H$106:$H$115</c:f>
              <c:numCache>
                <c:formatCode>0.000</c:formatCode>
                <c:ptCount val="10"/>
                <c:pt idx="0">
                  <c:v>0.39191233566778505</c:v>
                </c:pt>
                <c:pt idx="1">
                  <c:v>0.36039204597059471</c:v>
                </c:pt>
                <c:pt idx="2">
                  <c:v>0.3145507132594404</c:v>
                </c:pt>
                <c:pt idx="3">
                  <c:v>0.28958547781995592</c:v>
                </c:pt>
                <c:pt idx="4">
                  <c:v>0.27888303965534256</c:v>
                </c:pt>
                <c:pt idx="5">
                  <c:v>0.2555643498173843</c:v>
                </c:pt>
                <c:pt idx="6">
                  <c:v>0.22854861860539968</c:v>
                </c:pt>
                <c:pt idx="7">
                  <c:v>0.13034565119910266</c:v>
                </c:pt>
                <c:pt idx="8">
                  <c:v>0.13150762826825496</c:v>
                </c:pt>
                <c:pt idx="9">
                  <c:v>0.12653365846102166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705984"/>
        <c:axId val="145704064"/>
      </c:lineChart>
      <c:catAx>
        <c:axId val="145696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340000"/>
          <a:lstStyle/>
          <a:p>
            <a:pPr>
              <a:defRPr sz="1200" b="1"/>
            </a:pPr>
            <a:endParaRPr lang="en-US"/>
          </a:p>
        </c:txPr>
        <c:crossAx val="145697792"/>
        <c:crosses val="autoZero"/>
        <c:auto val="1"/>
        <c:lblAlgn val="ctr"/>
        <c:lblOffset val="100"/>
        <c:noMultiLvlLbl val="0"/>
      </c:catAx>
      <c:valAx>
        <c:axId val="1456977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 i="1"/>
                </a:pPr>
                <a:r>
                  <a:rPr lang="en-US" sz="1400" i="1"/>
                  <a:t>tons/year and 1000 mmbtu heat input</a:t>
                </a:r>
              </a:p>
            </c:rich>
          </c:tx>
          <c:layout>
            <c:manualLayout>
              <c:xMode val="edge"/>
              <c:yMode val="edge"/>
              <c:x val="1.737756714060032E-2"/>
              <c:y val="0.12209439528023623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145696256"/>
        <c:crosses val="autoZero"/>
        <c:crossBetween val="between"/>
      </c:valAx>
      <c:valAx>
        <c:axId val="145704064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400" i="1"/>
                </a:pPr>
                <a:r>
                  <a:rPr lang="en-US" sz="1400" i="1"/>
                  <a:t>lbs/mmbtu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145705984"/>
        <c:crosses val="max"/>
        <c:crossBetween val="between"/>
      </c:valAx>
      <c:catAx>
        <c:axId val="1457059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5704064"/>
        <c:crosses val="autoZero"/>
        <c:auto val="1"/>
        <c:lblAlgn val="ctr"/>
        <c:lblOffset val="100"/>
        <c:noMultiLvlLbl val="0"/>
      </c:catAx>
    </c:plotArea>
    <c:legend>
      <c:legendPos val="b"/>
      <c:overlay val="0"/>
    </c:legend>
    <c:plotVisOnly val="1"/>
    <c:dispBlanksAs val="gap"/>
    <c:showDLblsOverMax val="0"/>
  </c:chart>
  <c:spPr>
    <a:ln w="38100">
      <a:solidFill>
        <a:schemeClr val="tx2">
          <a:lumMod val="60000"/>
          <a:lumOff val="40000"/>
        </a:schemeClr>
      </a:solidFill>
    </a:ln>
  </c:spPr>
  <c:printSettings>
    <c:headerFooter/>
    <c:pageMargins b="0.75000000000000133" l="0.70000000000000062" r="0.70000000000000062" t="0.75000000000000133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Tennessee Emissions and Heat Input, 2002-2011 </a:t>
            </a:r>
          </a:p>
          <a:p>
            <a:pPr>
              <a:defRPr/>
            </a:pPr>
            <a:r>
              <a:rPr lang="en-US" sz="1400"/>
              <a:t>(Acid Rain Units Reporting to CAMD)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SO2 Annual Emissions, tpy</c:v>
          </c:tx>
          <c:marker>
            <c:symbol val="none"/>
          </c:marker>
          <c:cat>
            <c:numRef>
              <c:f>'CAMD annual data 2002-2011 Acid'!$B$73:$B$82</c:f>
              <c:numCache>
                <c:formatCode>General</c:formatCode>
                <c:ptCount val="10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</c:numCache>
            </c:numRef>
          </c:cat>
          <c:val>
            <c:numRef>
              <c:f>'CAMD annual data 2002-2011 Acid'!$E$73:$E$82</c:f>
              <c:numCache>
                <c:formatCode>#,##0</c:formatCode>
                <c:ptCount val="10"/>
                <c:pt idx="0">
                  <c:v>336994.56</c:v>
                </c:pt>
                <c:pt idx="1">
                  <c:v>339536.44500000001</c:v>
                </c:pt>
                <c:pt idx="2">
                  <c:v>303314.61300000001</c:v>
                </c:pt>
                <c:pt idx="3">
                  <c:v>266080.87699999998</c:v>
                </c:pt>
                <c:pt idx="4">
                  <c:v>259606.44899999999</c:v>
                </c:pt>
                <c:pt idx="5">
                  <c:v>237231.24400000001</c:v>
                </c:pt>
                <c:pt idx="6">
                  <c:v>208069.136</c:v>
                </c:pt>
                <c:pt idx="7">
                  <c:v>108042.145</c:v>
                </c:pt>
                <c:pt idx="8">
                  <c:v>118659.447</c:v>
                </c:pt>
                <c:pt idx="9">
                  <c:v>120324.68</c:v>
                </c:pt>
              </c:numCache>
            </c:numRef>
          </c:val>
          <c:smooth val="0"/>
        </c:ser>
        <c:ser>
          <c:idx val="2"/>
          <c:order val="2"/>
          <c:tx>
            <c:v>NOx Annual Emissions, tpy</c:v>
          </c:tx>
          <c:marker>
            <c:symbol val="none"/>
          </c:marker>
          <c:cat>
            <c:numRef>
              <c:f>'CAMD annual data 2002-2011 Acid'!$B$73:$B$82</c:f>
              <c:numCache>
                <c:formatCode>General</c:formatCode>
                <c:ptCount val="10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</c:numCache>
            </c:numRef>
          </c:cat>
          <c:val>
            <c:numRef>
              <c:f>'CAMD annual data 2002-2011 Acid'!$G$73:$G$82</c:f>
              <c:numCache>
                <c:formatCode>#,##0</c:formatCode>
                <c:ptCount val="10"/>
                <c:pt idx="0">
                  <c:v>155996.351</c:v>
                </c:pt>
                <c:pt idx="1">
                  <c:v>134356.40100000001</c:v>
                </c:pt>
                <c:pt idx="2">
                  <c:v>109781.67200000001</c:v>
                </c:pt>
                <c:pt idx="3">
                  <c:v>101441.62300000001</c:v>
                </c:pt>
                <c:pt idx="4">
                  <c:v>104809.955</c:v>
                </c:pt>
                <c:pt idx="5">
                  <c:v>102886.251</c:v>
                </c:pt>
                <c:pt idx="6">
                  <c:v>85543.32</c:v>
                </c:pt>
                <c:pt idx="7">
                  <c:v>27911.677</c:v>
                </c:pt>
                <c:pt idx="8">
                  <c:v>30989.596000000001</c:v>
                </c:pt>
                <c:pt idx="9">
                  <c:v>26837.48</c:v>
                </c:pt>
              </c:numCache>
            </c:numRef>
          </c:val>
          <c:smooth val="0"/>
        </c:ser>
        <c:ser>
          <c:idx val="4"/>
          <c:order val="4"/>
          <c:tx>
            <c:v>Heat Input, 1000 mmbtu/yr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cat>
            <c:numRef>
              <c:f>'CAMD annual data 2002-2011 Acid'!$B$73:$B$82</c:f>
              <c:numCache>
                <c:formatCode>General</c:formatCode>
                <c:ptCount val="10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</c:numCache>
            </c:numRef>
          </c:cat>
          <c:val>
            <c:numRef>
              <c:f>'CAMD annual data 2002-2011 Acid'!$J$73:$J$82</c:f>
              <c:numCache>
                <c:formatCode>#,##0</c:formatCode>
                <c:ptCount val="10"/>
                <c:pt idx="0">
                  <c:v>635695.1859429999</c:v>
                </c:pt>
                <c:pt idx="1">
                  <c:v>580541.73815400002</c:v>
                </c:pt>
                <c:pt idx="2">
                  <c:v>592098.08664500003</c:v>
                </c:pt>
                <c:pt idx="3">
                  <c:v>592566.90801400004</c:v>
                </c:pt>
                <c:pt idx="4">
                  <c:v>613175.70546600001</c:v>
                </c:pt>
                <c:pt idx="5">
                  <c:v>623785.27802299999</c:v>
                </c:pt>
                <c:pt idx="6">
                  <c:v>582275.15370399994</c:v>
                </c:pt>
                <c:pt idx="7">
                  <c:v>411332.97286699997</c:v>
                </c:pt>
                <c:pt idx="8">
                  <c:v>455509.340777</c:v>
                </c:pt>
                <c:pt idx="9">
                  <c:v>439043.38662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642048"/>
        <c:axId val="146643584"/>
      </c:lineChart>
      <c:lineChart>
        <c:grouping val="standard"/>
        <c:varyColors val="0"/>
        <c:ser>
          <c:idx val="1"/>
          <c:order val="1"/>
          <c:tx>
            <c:v>SO2 Rate, lbs/mmbtu</c:v>
          </c:tx>
          <c:marker>
            <c:symbol val="none"/>
          </c:marker>
          <c:cat>
            <c:numRef>
              <c:f>'CAMD annual data 2002-2011 Acid'!$B$83:$B$91</c:f>
              <c:numCache>
                <c:formatCode>General</c:formatCode>
                <c:ptCount val="9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</c:numCache>
            </c:numRef>
          </c:cat>
          <c:val>
            <c:numRef>
              <c:f>'CAMD annual data 2002-2011 Acid'!$F$73:$F$82</c:f>
              <c:numCache>
                <c:formatCode>0.000</c:formatCode>
                <c:ptCount val="10"/>
                <c:pt idx="0">
                  <c:v>1.0602394589479143</c:v>
                </c:pt>
                <c:pt idx="1">
                  <c:v>1.1697227699067911</c:v>
                </c:pt>
                <c:pt idx="2">
                  <c:v>1.0245417772540657</c:v>
                </c:pt>
                <c:pt idx="3">
                  <c:v>0.89806188432551992</c:v>
                </c:pt>
                <c:pt idx="4">
                  <c:v>0.84676038755548821</c:v>
                </c:pt>
                <c:pt idx="5">
                  <c:v>0.76061828439385804</c:v>
                </c:pt>
                <c:pt idx="6">
                  <c:v>0.71467633360764038</c:v>
                </c:pt>
                <c:pt idx="7">
                  <c:v>0.52532693524150931</c:v>
                </c:pt>
                <c:pt idx="8">
                  <c:v>0.52099676725659572</c:v>
                </c:pt>
                <c:pt idx="9">
                  <c:v>0.54812204746472215</c:v>
                </c:pt>
              </c:numCache>
            </c:numRef>
          </c:val>
          <c:smooth val="0"/>
        </c:ser>
        <c:ser>
          <c:idx val="3"/>
          <c:order val="3"/>
          <c:tx>
            <c:v>NOx Rate, lbs/mmbtu</c:v>
          </c:tx>
          <c:marker>
            <c:symbol val="none"/>
          </c:marker>
          <c:cat>
            <c:numRef>
              <c:f>'CAMD annual data 2002-2011 Acid'!$B$83:$B$91</c:f>
              <c:numCache>
                <c:formatCode>General</c:formatCode>
                <c:ptCount val="9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</c:numCache>
            </c:numRef>
          </c:cat>
          <c:val>
            <c:numRef>
              <c:f>'CAMD annual data 2002-2011 Acid'!$H$73:$H$82</c:f>
              <c:numCache>
                <c:formatCode>0.000</c:formatCode>
                <c:ptCount val="10"/>
                <c:pt idx="0">
                  <c:v>0.49078978242879917</c:v>
                </c:pt>
                <c:pt idx="1">
                  <c:v>0.46286560352137623</c:v>
                </c:pt>
                <c:pt idx="2">
                  <c:v>0.370822586582081</c:v>
                </c:pt>
                <c:pt idx="3">
                  <c:v>0.34238031732140983</c:v>
                </c:pt>
                <c:pt idx="4">
                  <c:v>0.34185945093942283</c:v>
                </c:pt>
                <c:pt idx="5">
                  <c:v>0.32987713761403137</c:v>
                </c:pt>
                <c:pt idx="6">
                  <c:v>0.29382438682412337</c:v>
                </c:pt>
                <c:pt idx="7">
                  <c:v>0.13571329721249911</c:v>
                </c:pt>
                <c:pt idx="8">
                  <c:v>0.13606568834412255</c:v>
                </c:pt>
                <c:pt idx="9">
                  <c:v>0.12225434122404091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655872"/>
        <c:axId val="146653952"/>
      </c:lineChart>
      <c:catAx>
        <c:axId val="146642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340000"/>
          <a:lstStyle/>
          <a:p>
            <a:pPr>
              <a:defRPr sz="1200" b="1"/>
            </a:pPr>
            <a:endParaRPr lang="en-US"/>
          </a:p>
        </c:txPr>
        <c:crossAx val="146643584"/>
        <c:crosses val="autoZero"/>
        <c:auto val="1"/>
        <c:lblAlgn val="ctr"/>
        <c:lblOffset val="100"/>
        <c:noMultiLvlLbl val="0"/>
      </c:catAx>
      <c:valAx>
        <c:axId val="1466435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 i="1"/>
                </a:pPr>
                <a:r>
                  <a:rPr lang="en-US" sz="1400" i="1"/>
                  <a:t>tons/year and 1000 mmbtu heat input</a:t>
                </a:r>
              </a:p>
            </c:rich>
          </c:tx>
          <c:layout>
            <c:manualLayout>
              <c:xMode val="edge"/>
              <c:yMode val="edge"/>
              <c:x val="1.737756714060032E-2"/>
              <c:y val="0.12209439528023623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146642048"/>
        <c:crosses val="autoZero"/>
        <c:crossBetween val="between"/>
      </c:valAx>
      <c:valAx>
        <c:axId val="146653952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400" i="1"/>
                </a:pPr>
                <a:r>
                  <a:rPr lang="en-US" sz="1400" i="1"/>
                  <a:t>lbs/mmbtu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146655872"/>
        <c:crosses val="max"/>
        <c:crossBetween val="between"/>
      </c:valAx>
      <c:catAx>
        <c:axId val="1466558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6653952"/>
        <c:crosses val="autoZero"/>
        <c:auto val="1"/>
        <c:lblAlgn val="ctr"/>
        <c:lblOffset val="100"/>
        <c:noMultiLvlLbl val="0"/>
      </c:catAx>
    </c:plotArea>
    <c:legend>
      <c:legendPos val="b"/>
      <c:overlay val="0"/>
    </c:legend>
    <c:plotVisOnly val="1"/>
    <c:dispBlanksAs val="gap"/>
    <c:showDLblsOverMax val="0"/>
  </c:chart>
  <c:spPr>
    <a:ln w="38100">
      <a:solidFill>
        <a:schemeClr val="tx2">
          <a:lumMod val="60000"/>
          <a:lumOff val="40000"/>
        </a:schemeClr>
      </a:solidFill>
    </a:ln>
  </c:spPr>
  <c:printSettings>
    <c:headerFooter/>
    <c:pageMargins b="0.75000000000000167" l="0.70000000000000095" r="0.70000000000000095" t="0.75000000000000167" header="0.30000000000000032" footer="0.30000000000000032"/>
    <c:pageSetup orientation="landscape"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West Virginia Emissions and Heat Input, 2002-2011 </a:t>
            </a:r>
          </a:p>
          <a:p>
            <a:pPr>
              <a:defRPr/>
            </a:pPr>
            <a:r>
              <a:rPr lang="en-US" sz="1400"/>
              <a:t>(Acid Rain Units Reporting to CAMD)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SO2 Annual Emissions, tpy</c:v>
          </c:tx>
          <c:marker>
            <c:symbol val="none"/>
          </c:marker>
          <c:cat>
            <c:numRef>
              <c:f>'CAMD annual data 2002-2011 Acid'!$B$93:$B$102</c:f>
              <c:numCache>
                <c:formatCode>General</c:formatCode>
                <c:ptCount val="10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</c:numCache>
            </c:numRef>
          </c:cat>
          <c:val>
            <c:numRef>
              <c:f>'CAMD annual data 2002-2011 Acid'!$E$93:$E$102</c:f>
              <c:numCache>
                <c:formatCode>#,##0</c:formatCode>
                <c:ptCount val="10"/>
                <c:pt idx="0">
                  <c:v>507110.01500000001</c:v>
                </c:pt>
                <c:pt idx="1">
                  <c:v>539857.63500000001</c:v>
                </c:pt>
                <c:pt idx="2">
                  <c:v>473759.77500000002</c:v>
                </c:pt>
                <c:pt idx="3">
                  <c:v>467081.85700000002</c:v>
                </c:pt>
                <c:pt idx="4">
                  <c:v>454157.77600000001</c:v>
                </c:pt>
                <c:pt idx="5">
                  <c:v>371996.35600000003</c:v>
                </c:pt>
                <c:pt idx="6">
                  <c:v>301574.39899999998</c:v>
                </c:pt>
                <c:pt idx="7">
                  <c:v>174583.26500000001</c:v>
                </c:pt>
                <c:pt idx="8">
                  <c:v>106087.766</c:v>
                </c:pt>
                <c:pt idx="9">
                  <c:v>92609.11</c:v>
                </c:pt>
              </c:numCache>
            </c:numRef>
          </c:val>
          <c:smooth val="0"/>
        </c:ser>
        <c:ser>
          <c:idx val="2"/>
          <c:order val="2"/>
          <c:tx>
            <c:v>NOx Annual Emissions, tpy</c:v>
          </c:tx>
          <c:marker>
            <c:symbol val="none"/>
          </c:marker>
          <c:cat>
            <c:numRef>
              <c:f>'CAMD annual data 2002-2011 Acid'!$B$93:$B$102</c:f>
              <c:numCache>
                <c:formatCode>General</c:formatCode>
                <c:ptCount val="10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</c:numCache>
            </c:numRef>
          </c:cat>
          <c:val>
            <c:numRef>
              <c:f>'CAMD annual data 2002-2011 Acid'!$G$93:$G$102</c:f>
              <c:numCache>
                <c:formatCode>#,##0</c:formatCode>
                <c:ptCount val="10"/>
                <c:pt idx="0">
                  <c:v>225370.57699999999</c:v>
                </c:pt>
                <c:pt idx="1">
                  <c:v>203141.886</c:v>
                </c:pt>
                <c:pt idx="2">
                  <c:v>172339.41099999999</c:v>
                </c:pt>
                <c:pt idx="3">
                  <c:v>159481.264</c:v>
                </c:pt>
                <c:pt idx="4">
                  <c:v>151672.54999999999</c:v>
                </c:pt>
                <c:pt idx="5">
                  <c:v>150848.511</c:v>
                </c:pt>
                <c:pt idx="6">
                  <c:v>97330.982000000004</c:v>
                </c:pt>
                <c:pt idx="7">
                  <c:v>36119.949000000001</c:v>
                </c:pt>
                <c:pt idx="8">
                  <c:v>51392.756000000001</c:v>
                </c:pt>
                <c:pt idx="9">
                  <c:v>55415.14</c:v>
                </c:pt>
              </c:numCache>
            </c:numRef>
          </c:val>
          <c:smooth val="0"/>
        </c:ser>
        <c:ser>
          <c:idx val="4"/>
          <c:order val="4"/>
          <c:tx>
            <c:v>Heat Input, 1000 mmbtu/yr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cat>
            <c:numRef>
              <c:f>'CAMD annual data 2002-2011 Acid'!$B$93:$B$102</c:f>
              <c:numCache>
                <c:formatCode>General</c:formatCode>
                <c:ptCount val="10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</c:numCache>
            </c:numRef>
          </c:cat>
          <c:val>
            <c:numRef>
              <c:f>'CAMD annual data 2002-2011 Acid'!$J$93:$J$102</c:f>
              <c:numCache>
                <c:formatCode>#,##0</c:formatCode>
                <c:ptCount val="10"/>
                <c:pt idx="0">
                  <c:v>900479.25175199995</c:v>
                </c:pt>
                <c:pt idx="1">
                  <c:v>899861.03107200004</c:v>
                </c:pt>
                <c:pt idx="2">
                  <c:v>852041.83551100001</c:v>
                </c:pt>
                <c:pt idx="3">
                  <c:v>863343.16018200002</c:v>
                </c:pt>
                <c:pt idx="4">
                  <c:v>855831.50387000002</c:v>
                </c:pt>
                <c:pt idx="5">
                  <c:v>887128.64016099996</c:v>
                </c:pt>
                <c:pt idx="6">
                  <c:v>853266.49938499997</c:v>
                </c:pt>
                <c:pt idx="7">
                  <c:v>672741.34356800001</c:v>
                </c:pt>
                <c:pt idx="8">
                  <c:v>755443.91436300008</c:v>
                </c:pt>
                <c:pt idx="9">
                  <c:v>741019.75105999992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767872"/>
        <c:axId val="146769408"/>
      </c:lineChart>
      <c:lineChart>
        <c:grouping val="standard"/>
        <c:varyColors val="0"/>
        <c:ser>
          <c:idx val="1"/>
          <c:order val="1"/>
          <c:tx>
            <c:v>SO2 Rate, lbs/mmbtu</c:v>
          </c:tx>
          <c:marker>
            <c:symbol val="none"/>
          </c:marker>
          <c:cat>
            <c:numRef>
              <c:f>'CAMD annual data 2002-2011 Acid'!$B$83:$B$91</c:f>
              <c:numCache>
                <c:formatCode>General</c:formatCode>
                <c:ptCount val="9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</c:numCache>
            </c:numRef>
          </c:cat>
          <c:val>
            <c:numRef>
              <c:f>'CAMD annual data 2002-2011 Acid'!$F$93:$F$102</c:f>
              <c:numCache>
                <c:formatCode>0.000</c:formatCode>
                <c:ptCount val="10"/>
                <c:pt idx="0">
                  <c:v>1.1263113814412742</c:v>
                </c:pt>
                <c:pt idx="1">
                  <c:v>1.199868904994964</c:v>
                </c:pt>
                <c:pt idx="2">
                  <c:v>1.1120575428455794</c:v>
                </c:pt>
                <c:pt idx="3">
                  <c:v>1.0820305958097478</c:v>
                </c:pt>
                <c:pt idx="4">
                  <c:v>1.0613252116715397</c:v>
                </c:pt>
                <c:pt idx="5">
                  <c:v>0.83865256775497288</c:v>
                </c:pt>
                <c:pt idx="6">
                  <c:v>0.70687036047322294</c:v>
                </c:pt>
                <c:pt idx="7">
                  <c:v>0.51902047248669891</c:v>
                </c:pt>
                <c:pt idx="8">
                  <c:v>0.2808620573492992</c:v>
                </c:pt>
                <c:pt idx="9">
                  <c:v>0.24995044968106794</c:v>
                </c:pt>
              </c:numCache>
            </c:numRef>
          </c:val>
          <c:smooth val="0"/>
        </c:ser>
        <c:ser>
          <c:idx val="3"/>
          <c:order val="3"/>
          <c:tx>
            <c:v>NOx Rate, lbs/mmbtu</c:v>
          </c:tx>
          <c:marker>
            <c:symbol val="none"/>
          </c:marker>
          <c:cat>
            <c:numRef>
              <c:f>'CAMD annual data 2002-2011 Acid'!$B$83:$B$91</c:f>
              <c:numCache>
                <c:formatCode>General</c:formatCode>
                <c:ptCount val="9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</c:numCache>
            </c:numRef>
          </c:cat>
          <c:val>
            <c:numRef>
              <c:f>'CAMD annual data 2002-2011 Acid'!$H$93:$H$102</c:f>
              <c:numCache>
                <c:formatCode>0.000</c:formatCode>
                <c:ptCount val="10"/>
                <c:pt idx="0">
                  <c:v>0.50055695689048274</c:v>
                </c:pt>
                <c:pt idx="1">
                  <c:v>0.45149612881446388</c:v>
                </c:pt>
                <c:pt idx="2">
                  <c:v>0.4045327443262029</c:v>
                </c:pt>
                <c:pt idx="3">
                  <c:v>0.36945046038560148</c:v>
                </c:pt>
                <c:pt idx="4">
                  <c:v>0.35444488620516806</c:v>
                </c:pt>
                <c:pt idx="5">
                  <c:v>0.340082608476316</c:v>
                </c:pt>
                <c:pt idx="6">
                  <c:v>0.22813735701601373</c:v>
                </c:pt>
                <c:pt idx="7">
                  <c:v>0.10738138616078391</c:v>
                </c:pt>
                <c:pt idx="8">
                  <c:v>0.13605975247900443</c:v>
                </c:pt>
                <c:pt idx="9">
                  <c:v>0.14956454243150955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781696"/>
        <c:axId val="146771328"/>
      </c:lineChart>
      <c:catAx>
        <c:axId val="146767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340000"/>
          <a:lstStyle/>
          <a:p>
            <a:pPr>
              <a:defRPr sz="1200" b="1"/>
            </a:pPr>
            <a:endParaRPr lang="en-US"/>
          </a:p>
        </c:txPr>
        <c:crossAx val="146769408"/>
        <c:crosses val="autoZero"/>
        <c:auto val="1"/>
        <c:lblAlgn val="ctr"/>
        <c:lblOffset val="100"/>
        <c:noMultiLvlLbl val="0"/>
      </c:catAx>
      <c:valAx>
        <c:axId val="1467694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 i="1"/>
                </a:pPr>
                <a:r>
                  <a:rPr lang="en-US" sz="1400" i="1"/>
                  <a:t>tons/year and 1000 mmbtu heat input</a:t>
                </a:r>
              </a:p>
            </c:rich>
          </c:tx>
          <c:layout>
            <c:manualLayout>
              <c:xMode val="edge"/>
              <c:yMode val="edge"/>
              <c:x val="1.737756714060032E-2"/>
              <c:y val="0.12209439528023627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146767872"/>
        <c:crosses val="autoZero"/>
        <c:crossBetween val="between"/>
      </c:valAx>
      <c:valAx>
        <c:axId val="146771328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400" i="1"/>
                </a:pPr>
                <a:r>
                  <a:rPr lang="en-US" sz="1400" i="1"/>
                  <a:t>lbs/mmbtu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146781696"/>
        <c:crosses val="max"/>
        <c:crossBetween val="between"/>
      </c:valAx>
      <c:catAx>
        <c:axId val="1467816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6771328"/>
        <c:crosses val="autoZero"/>
        <c:auto val="1"/>
        <c:lblAlgn val="ctr"/>
        <c:lblOffset val="100"/>
        <c:noMultiLvlLbl val="0"/>
      </c:catAx>
    </c:plotArea>
    <c:legend>
      <c:legendPos val="b"/>
      <c:overlay val="0"/>
    </c:legend>
    <c:plotVisOnly val="1"/>
    <c:dispBlanksAs val="gap"/>
    <c:showDLblsOverMax val="0"/>
  </c:chart>
  <c:spPr>
    <a:ln w="38100">
      <a:solidFill>
        <a:schemeClr val="tx2">
          <a:lumMod val="60000"/>
          <a:lumOff val="40000"/>
        </a:schemeClr>
      </a:solidFill>
    </a:ln>
  </c:spPr>
  <c:printSettings>
    <c:headerFooter/>
    <c:pageMargins b="0.75000000000000155" l="0.70000000000000062" r="0.70000000000000062" t="0.75000000000000155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Virginia Emissions and Heat Input, 2002-2011 </a:t>
            </a:r>
          </a:p>
          <a:p>
            <a:pPr>
              <a:defRPr/>
            </a:pPr>
            <a:r>
              <a:rPr lang="en-US" sz="1400"/>
              <a:t>(Acid Rain Units Reporting to CAMD)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SO2 Annual Emissions, tpy</c:v>
          </c:tx>
          <c:marker>
            <c:symbol val="none"/>
          </c:marker>
          <c:cat>
            <c:numRef>
              <c:f>'CAMD annual data 2002-2011 Acid'!$B$83:$B$92</c:f>
              <c:numCache>
                <c:formatCode>General</c:formatCode>
                <c:ptCount val="10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</c:numCache>
            </c:numRef>
          </c:cat>
          <c:val>
            <c:numRef>
              <c:f>'CAMD annual data 2002-2011 Acid'!$E$83:$E$92</c:f>
              <c:numCache>
                <c:formatCode>#,##0</c:formatCode>
                <c:ptCount val="10"/>
                <c:pt idx="0">
                  <c:v>230845.72099999999</c:v>
                </c:pt>
                <c:pt idx="1">
                  <c:v>215739.93799999999</c:v>
                </c:pt>
                <c:pt idx="2">
                  <c:v>196504.35500000001</c:v>
                </c:pt>
                <c:pt idx="3">
                  <c:v>207748.03599999999</c:v>
                </c:pt>
                <c:pt idx="4">
                  <c:v>171942.84899999999</c:v>
                </c:pt>
                <c:pt idx="5">
                  <c:v>172685.215</c:v>
                </c:pt>
                <c:pt idx="6">
                  <c:v>125985.155</c:v>
                </c:pt>
                <c:pt idx="7">
                  <c:v>93162.551999999996</c:v>
                </c:pt>
                <c:pt idx="8">
                  <c:v>91774.566999999995</c:v>
                </c:pt>
                <c:pt idx="9">
                  <c:v>66885.06</c:v>
                </c:pt>
              </c:numCache>
            </c:numRef>
          </c:val>
          <c:smooth val="0"/>
        </c:ser>
        <c:ser>
          <c:idx val="2"/>
          <c:order val="2"/>
          <c:tx>
            <c:v>NOx Annual Emissions, tpy</c:v>
          </c:tx>
          <c:marker>
            <c:symbol val="none"/>
          </c:marker>
          <c:cat>
            <c:numRef>
              <c:f>'CAMD annual data 2002-2011 Acid'!$B$83:$B$92</c:f>
              <c:numCache>
                <c:formatCode>General</c:formatCode>
                <c:ptCount val="10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</c:numCache>
            </c:numRef>
          </c:cat>
          <c:val>
            <c:numRef>
              <c:f>'CAMD annual data 2002-2011 Acid'!$G$83:$G$92</c:f>
              <c:numCache>
                <c:formatCode>#,##0</c:formatCode>
                <c:ptCount val="10"/>
                <c:pt idx="0">
                  <c:v>78867.523000000001</c:v>
                </c:pt>
                <c:pt idx="1">
                  <c:v>69076.839000000007</c:v>
                </c:pt>
                <c:pt idx="2">
                  <c:v>60405.118999999999</c:v>
                </c:pt>
                <c:pt idx="3">
                  <c:v>57863.03</c:v>
                </c:pt>
                <c:pt idx="4">
                  <c:v>49820.822</c:v>
                </c:pt>
                <c:pt idx="5">
                  <c:v>53488.374000000003</c:v>
                </c:pt>
                <c:pt idx="6">
                  <c:v>43016.771000000001</c:v>
                </c:pt>
                <c:pt idx="7">
                  <c:v>25880.702000000001</c:v>
                </c:pt>
                <c:pt idx="8">
                  <c:v>33084.843999999997</c:v>
                </c:pt>
                <c:pt idx="9">
                  <c:v>29185.200000000001</c:v>
                </c:pt>
              </c:numCache>
            </c:numRef>
          </c:val>
          <c:smooth val="0"/>
        </c:ser>
        <c:ser>
          <c:idx val="4"/>
          <c:order val="4"/>
          <c:tx>
            <c:v>Heat Input, 1000 mmbtu/yr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cat>
            <c:numRef>
              <c:f>'CAMD annual data 2002-2011 Acid'!$B$83:$B$92</c:f>
              <c:numCache>
                <c:formatCode>General</c:formatCode>
                <c:ptCount val="10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</c:numCache>
            </c:numRef>
          </c:cat>
          <c:val>
            <c:numRef>
              <c:f>'CAMD annual data 2002-2011 Acid'!$J$83:$J$92</c:f>
              <c:numCache>
                <c:formatCode>#,##0</c:formatCode>
                <c:ptCount val="10"/>
                <c:pt idx="0">
                  <c:v>401232.25558099995</c:v>
                </c:pt>
                <c:pt idx="1">
                  <c:v>395662.46875900001</c:v>
                </c:pt>
                <c:pt idx="2">
                  <c:v>397612.73484200001</c:v>
                </c:pt>
                <c:pt idx="3">
                  <c:v>400903.33707499999</c:v>
                </c:pt>
                <c:pt idx="4">
                  <c:v>351787.99856699997</c:v>
                </c:pt>
                <c:pt idx="5">
                  <c:v>400078.26105299999</c:v>
                </c:pt>
                <c:pt idx="6">
                  <c:v>362431.40556699998</c:v>
                </c:pt>
                <c:pt idx="7">
                  <c:v>324931.35477999999</c:v>
                </c:pt>
                <c:pt idx="8">
                  <c:v>365853.72777499998</c:v>
                </c:pt>
                <c:pt idx="9">
                  <c:v>302516.44654999999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851904"/>
        <c:axId val="145853440"/>
      </c:lineChart>
      <c:lineChart>
        <c:grouping val="standard"/>
        <c:varyColors val="0"/>
        <c:ser>
          <c:idx val="1"/>
          <c:order val="1"/>
          <c:tx>
            <c:v>SO2 Rate, lbs/mmbtu</c:v>
          </c:tx>
          <c:marker>
            <c:symbol val="none"/>
          </c:marker>
          <c:cat>
            <c:numRef>
              <c:f>'CAMD annual data 2002-2011 Acid'!$B$83:$B$91</c:f>
              <c:numCache>
                <c:formatCode>General</c:formatCode>
                <c:ptCount val="9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</c:numCache>
            </c:numRef>
          </c:cat>
          <c:val>
            <c:numRef>
              <c:f>'CAMD annual data 2002-2011 Acid'!$F$83:$F$92</c:f>
              <c:numCache>
                <c:formatCode>0.000</c:formatCode>
                <c:ptCount val="10"/>
                <c:pt idx="0">
                  <c:v>1.1506837637753047</c:v>
                </c:pt>
                <c:pt idx="1">
                  <c:v>1.0905251573477306</c:v>
                </c:pt>
                <c:pt idx="2">
                  <c:v>0.98842083153139071</c:v>
                </c:pt>
                <c:pt idx="3">
                  <c:v>1.0363996344641802</c:v>
                </c:pt>
                <c:pt idx="4">
                  <c:v>0.97753675338786483</c:v>
                </c:pt>
                <c:pt idx="5">
                  <c:v>0.86325717646090094</c:v>
                </c:pt>
                <c:pt idx="6">
                  <c:v>0.69522206445053814</c:v>
                </c:pt>
                <c:pt idx="7">
                  <c:v>0.57342912975004956</c:v>
                </c:pt>
                <c:pt idx="8">
                  <c:v>0.50170087131894059</c:v>
                </c:pt>
                <c:pt idx="9">
                  <c:v>0.44219123133819582</c:v>
                </c:pt>
              </c:numCache>
            </c:numRef>
          </c:val>
          <c:smooth val="0"/>
        </c:ser>
        <c:ser>
          <c:idx val="3"/>
          <c:order val="3"/>
          <c:tx>
            <c:v>NOx Rate, lbs/mmbtu</c:v>
          </c:tx>
          <c:marker>
            <c:symbol val="none"/>
          </c:marker>
          <c:cat>
            <c:numRef>
              <c:f>'CAMD annual data 2002-2011 Acid'!$B$83:$B$91</c:f>
              <c:numCache>
                <c:formatCode>General</c:formatCode>
                <c:ptCount val="9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</c:numCache>
            </c:numRef>
          </c:cat>
          <c:val>
            <c:numRef>
              <c:f>'CAMD annual data 2002-2011 Acid'!$H$83:$H$92</c:f>
              <c:numCache>
                <c:formatCode>0.000</c:formatCode>
                <c:ptCount val="10"/>
                <c:pt idx="0">
                  <c:v>0.39312653408583387</c:v>
                </c:pt>
                <c:pt idx="1">
                  <c:v>0.34917054031766176</c:v>
                </c:pt>
                <c:pt idx="2">
                  <c:v>0.3038389553795518</c:v>
                </c:pt>
                <c:pt idx="3">
                  <c:v>0.28866324946142879</c:v>
                </c:pt>
                <c:pt idx="4">
                  <c:v>0.28324344322685213</c:v>
                </c:pt>
                <c:pt idx="5">
                  <c:v>0.26738955452975327</c:v>
                </c:pt>
                <c:pt idx="6">
                  <c:v>0.23737882721671488</c:v>
                </c:pt>
                <c:pt idx="7">
                  <c:v>0.15929950507560556</c:v>
                </c:pt>
                <c:pt idx="8">
                  <c:v>0.18086377963789493</c:v>
                </c:pt>
                <c:pt idx="9">
                  <c:v>0.19294950957435805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857536"/>
        <c:axId val="145855616"/>
      </c:lineChart>
      <c:catAx>
        <c:axId val="145851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340000"/>
          <a:lstStyle/>
          <a:p>
            <a:pPr>
              <a:defRPr sz="1200" b="1"/>
            </a:pPr>
            <a:endParaRPr lang="en-US"/>
          </a:p>
        </c:txPr>
        <c:crossAx val="145853440"/>
        <c:crosses val="autoZero"/>
        <c:auto val="1"/>
        <c:lblAlgn val="ctr"/>
        <c:lblOffset val="100"/>
        <c:noMultiLvlLbl val="0"/>
      </c:catAx>
      <c:valAx>
        <c:axId val="1458534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 i="1"/>
                </a:pPr>
                <a:r>
                  <a:rPr lang="en-US" sz="1400" i="1"/>
                  <a:t>tons/year and 1000 mmbtu heat input</a:t>
                </a:r>
              </a:p>
            </c:rich>
          </c:tx>
          <c:layout>
            <c:manualLayout>
              <c:xMode val="edge"/>
              <c:yMode val="edge"/>
              <c:x val="1.737756714060032E-2"/>
              <c:y val="0.1220943952802362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145851904"/>
        <c:crosses val="autoZero"/>
        <c:crossBetween val="between"/>
      </c:valAx>
      <c:valAx>
        <c:axId val="145855616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400" i="1"/>
                </a:pPr>
                <a:r>
                  <a:rPr lang="en-US" sz="1400" i="1"/>
                  <a:t>lbs/mmbtu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145857536"/>
        <c:crosses val="max"/>
        <c:crossBetween val="between"/>
      </c:valAx>
      <c:catAx>
        <c:axId val="1458575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5855616"/>
        <c:crosses val="autoZero"/>
        <c:auto val="1"/>
        <c:lblAlgn val="ctr"/>
        <c:lblOffset val="100"/>
        <c:noMultiLvlLbl val="0"/>
      </c:catAx>
    </c:plotArea>
    <c:legend>
      <c:legendPos val="b"/>
      <c:overlay val="0"/>
    </c:legend>
    <c:plotVisOnly val="1"/>
    <c:dispBlanksAs val="gap"/>
    <c:showDLblsOverMax val="0"/>
  </c:chart>
  <c:spPr>
    <a:ln w="38100">
      <a:solidFill>
        <a:schemeClr val="tx2">
          <a:lumMod val="60000"/>
          <a:lumOff val="40000"/>
        </a:schemeClr>
      </a:solidFill>
    </a:ln>
  </c:spPr>
  <c:printSettings>
    <c:headerFooter/>
    <c:pageMargins b="0.75000000000000111" l="0.70000000000000062" r="0.70000000000000062" t="0.750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Alabama Emissions and Heat Input, 2002-2011 </a:t>
            </a:r>
          </a:p>
          <a:p>
            <a:pPr>
              <a:defRPr/>
            </a:pPr>
            <a:r>
              <a:rPr lang="en-US" sz="1400"/>
              <a:t>(Acid Rain Units Reporting to CAMD)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SO2 Annual Emissions, tpy</c:v>
          </c:tx>
          <c:marker>
            <c:symbol val="none"/>
          </c:marker>
          <c:cat>
            <c:numRef>
              <c:f>'CAMD annual data 2002-2011 Acid'!$B$3:$B$12</c:f>
              <c:numCache>
                <c:formatCode>General</c:formatCode>
                <c:ptCount val="10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</c:numCache>
            </c:numRef>
          </c:cat>
          <c:val>
            <c:numRef>
              <c:f>'CAMD annual data 2002-2011 Acid'!$E$3:$E$12</c:f>
              <c:numCache>
                <c:formatCode>#,##0</c:formatCode>
                <c:ptCount val="10"/>
                <c:pt idx="0">
                  <c:v>448248.04399999999</c:v>
                </c:pt>
                <c:pt idx="1">
                  <c:v>458621.837</c:v>
                </c:pt>
                <c:pt idx="2">
                  <c:v>412439.80900000001</c:v>
                </c:pt>
                <c:pt idx="3">
                  <c:v>460071.64500000002</c:v>
                </c:pt>
                <c:pt idx="4">
                  <c:v>455193.14799999999</c:v>
                </c:pt>
                <c:pt idx="5">
                  <c:v>447189.234</c:v>
                </c:pt>
                <c:pt idx="6">
                  <c:v>357546.663</c:v>
                </c:pt>
                <c:pt idx="7">
                  <c:v>277971.57400000002</c:v>
                </c:pt>
                <c:pt idx="8">
                  <c:v>204189.47200000001</c:v>
                </c:pt>
                <c:pt idx="9">
                  <c:v>179249.5</c:v>
                </c:pt>
              </c:numCache>
            </c:numRef>
          </c:val>
          <c:smooth val="0"/>
        </c:ser>
        <c:ser>
          <c:idx val="2"/>
          <c:order val="2"/>
          <c:tx>
            <c:v>NOx Annual Emissions, tpy</c:v>
          </c:tx>
          <c:marker>
            <c:symbol val="none"/>
          </c:marker>
          <c:cat>
            <c:numRef>
              <c:f>'CAMD annual data 2002-2011 Acid'!$B$3:$B$12</c:f>
              <c:numCache>
                <c:formatCode>General</c:formatCode>
                <c:ptCount val="10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</c:numCache>
            </c:numRef>
          </c:cat>
          <c:val>
            <c:numRef>
              <c:f>'CAMD annual data 2002-2011 Acid'!$G$3:$G$12</c:f>
              <c:numCache>
                <c:formatCode>#,##0</c:formatCode>
                <c:ptCount val="10"/>
                <c:pt idx="0">
                  <c:v>161559.41699999999</c:v>
                </c:pt>
                <c:pt idx="1">
                  <c:v>155057.33799999999</c:v>
                </c:pt>
                <c:pt idx="2">
                  <c:v>136680.63200000001</c:v>
                </c:pt>
                <c:pt idx="3">
                  <c:v>133474.61799999999</c:v>
                </c:pt>
                <c:pt idx="4">
                  <c:v>123171.05499999999</c:v>
                </c:pt>
                <c:pt idx="5">
                  <c:v>122374.731</c:v>
                </c:pt>
                <c:pt idx="6">
                  <c:v>112613.85</c:v>
                </c:pt>
                <c:pt idx="7">
                  <c:v>49608.983</c:v>
                </c:pt>
                <c:pt idx="8">
                  <c:v>63289.847999999998</c:v>
                </c:pt>
                <c:pt idx="9">
                  <c:v>61397.8</c:v>
                </c:pt>
              </c:numCache>
            </c:numRef>
          </c:val>
          <c:smooth val="0"/>
        </c:ser>
        <c:ser>
          <c:idx val="4"/>
          <c:order val="4"/>
          <c:tx>
            <c:v>Heat Input, 1000 mmbtu/yr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cat>
            <c:numRef>
              <c:f>'CAMD annual data 2002-2011 Acid'!$B$3:$B$12</c:f>
              <c:numCache>
                <c:formatCode>General</c:formatCode>
                <c:ptCount val="10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</c:numCache>
            </c:numRef>
          </c:cat>
          <c:val>
            <c:numRef>
              <c:f>'CAMD annual data 2002-2011 Acid'!$J$3:$J$12</c:f>
              <c:numCache>
                <c:formatCode>#,##0</c:formatCode>
                <c:ptCount val="10"/>
                <c:pt idx="0">
                  <c:v>901235.43687800004</c:v>
                </c:pt>
                <c:pt idx="1">
                  <c:v>916255.43995399994</c:v>
                </c:pt>
                <c:pt idx="2">
                  <c:v>904912.03291399998</c:v>
                </c:pt>
                <c:pt idx="3">
                  <c:v>936890.31094599993</c:v>
                </c:pt>
                <c:pt idx="4">
                  <c:v>964125.67704900005</c:v>
                </c:pt>
                <c:pt idx="5">
                  <c:v>1000057.389507</c:v>
                </c:pt>
                <c:pt idx="6">
                  <c:v>939155.77092200005</c:v>
                </c:pt>
                <c:pt idx="7">
                  <c:v>814587.32258899999</c:v>
                </c:pt>
                <c:pt idx="8">
                  <c:v>946341.66034499998</c:v>
                </c:pt>
                <c:pt idx="9">
                  <c:v>963565.43420000002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883520"/>
        <c:axId val="145885056"/>
      </c:lineChart>
      <c:lineChart>
        <c:grouping val="standard"/>
        <c:varyColors val="0"/>
        <c:ser>
          <c:idx val="1"/>
          <c:order val="1"/>
          <c:tx>
            <c:v>SO2 Rate, lbs/mmbtu</c:v>
          </c:tx>
          <c:marker>
            <c:symbol val="none"/>
          </c:marker>
          <c:cat>
            <c:numRef>
              <c:f>'CAMD annual data 2002-2011 Acid'!$B$83:$B$91</c:f>
              <c:numCache>
                <c:formatCode>General</c:formatCode>
                <c:ptCount val="9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</c:numCache>
            </c:numRef>
          </c:cat>
          <c:val>
            <c:numRef>
              <c:f>'CAMD annual data 2002-2011 Acid'!$F$3:$F$12</c:f>
              <c:numCache>
                <c:formatCode>0.000</c:formatCode>
                <c:ptCount val="10"/>
                <c:pt idx="0">
                  <c:v>0.99474127549354052</c:v>
                </c:pt>
                <c:pt idx="1">
                  <c:v>1.0010785573573779</c:v>
                </c:pt>
                <c:pt idx="2">
                  <c:v>0.9115577956718296</c:v>
                </c:pt>
                <c:pt idx="3">
                  <c:v>0.98212488617894866</c:v>
                </c:pt>
                <c:pt idx="4">
                  <c:v>0.94426102081060037</c:v>
                </c:pt>
                <c:pt idx="5">
                  <c:v>0.89432714300616623</c:v>
                </c:pt>
                <c:pt idx="6">
                  <c:v>0.76142142564696103</c:v>
                </c:pt>
                <c:pt idx="7">
                  <c:v>0.68248440969231861</c:v>
                </c:pt>
                <c:pt idx="8">
                  <c:v>0.43153436133322148</c:v>
                </c:pt>
                <c:pt idx="9">
                  <c:v>0.37205464961250267</c:v>
                </c:pt>
              </c:numCache>
            </c:numRef>
          </c:val>
          <c:smooth val="0"/>
        </c:ser>
        <c:ser>
          <c:idx val="3"/>
          <c:order val="3"/>
          <c:tx>
            <c:v>NOx Rate, lbs/mmbtu</c:v>
          </c:tx>
          <c:marker>
            <c:symbol val="none"/>
          </c:marker>
          <c:cat>
            <c:numRef>
              <c:f>'CAMD annual data 2002-2011 Acid'!$B$83:$B$91</c:f>
              <c:numCache>
                <c:formatCode>General</c:formatCode>
                <c:ptCount val="9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</c:numCache>
            </c:numRef>
          </c:cat>
          <c:val>
            <c:numRef>
              <c:f>'CAMD annual data 2002-2011 Acid'!$H$3:$H$12</c:f>
              <c:numCache>
                <c:formatCode>0.000</c:formatCode>
                <c:ptCount val="10"/>
                <c:pt idx="0">
                  <c:v>0.35852877148209666</c:v>
                </c:pt>
                <c:pt idx="1">
                  <c:v>0.33845875557974214</c:v>
                </c:pt>
                <c:pt idx="2">
                  <c:v>0.30208600842638966</c:v>
                </c:pt>
                <c:pt idx="3">
                  <c:v>0.28493115243176664</c:v>
                </c:pt>
                <c:pt idx="4">
                  <c:v>0.25550829716931195</c:v>
                </c:pt>
                <c:pt idx="5">
                  <c:v>0.244735416755087</c:v>
                </c:pt>
                <c:pt idx="6">
                  <c:v>0.2398193217498803</c:v>
                </c:pt>
                <c:pt idx="7">
                  <c:v>0.12180151010042226</c:v>
                </c:pt>
                <c:pt idx="8">
                  <c:v>0.13375686742339324</c:v>
                </c:pt>
                <c:pt idx="9">
                  <c:v>0.12743877648740173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893248"/>
        <c:axId val="145891328"/>
      </c:lineChart>
      <c:catAx>
        <c:axId val="145883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340000"/>
          <a:lstStyle/>
          <a:p>
            <a:pPr>
              <a:defRPr sz="1200" b="1"/>
            </a:pPr>
            <a:endParaRPr lang="en-US"/>
          </a:p>
        </c:txPr>
        <c:crossAx val="145885056"/>
        <c:crosses val="autoZero"/>
        <c:auto val="1"/>
        <c:lblAlgn val="ctr"/>
        <c:lblOffset val="100"/>
        <c:noMultiLvlLbl val="0"/>
      </c:catAx>
      <c:valAx>
        <c:axId val="1458850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 i="1"/>
                </a:pPr>
                <a:r>
                  <a:rPr lang="en-US" sz="1400" i="1"/>
                  <a:t>tons/year and 1000 mmbtu heat input</a:t>
                </a:r>
              </a:p>
            </c:rich>
          </c:tx>
          <c:layout>
            <c:manualLayout>
              <c:xMode val="edge"/>
              <c:yMode val="edge"/>
              <c:x val="1.737756714060032E-2"/>
              <c:y val="0.12209439528023623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145883520"/>
        <c:crosses val="autoZero"/>
        <c:crossBetween val="between"/>
      </c:valAx>
      <c:valAx>
        <c:axId val="145891328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400" i="1"/>
                </a:pPr>
                <a:r>
                  <a:rPr lang="en-US" sz="1400" i="1"/>
                  <a:t>lbs/mmbtu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145893248"/>
        <c:crosses val="max"/>
        <c:crossBetween val="between"/>
      </c:valAx>
      <c:catAx>
        <c:axId val="1458932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5891328"/>
        <c:crosses val="autoZero"/>
        <c:auto val="1"/>
        <c:lblAlgn val="ctr"/>
        <c:lblOffset val="100"/>
        <c:noMultiLvlLbl val="0"/>
      </c:catAx>
    </c:plotArea>
    <c:legend>
      <c:legendPos val="b"/>
      <c:overlay val="0"/>
    </c:legend>
    <c:plotVisOnly val="1"/>
    <c:dispBlanksAs val="gap"/>
    <c:showDLblsOverMax val="0"/>
  </c:chart>
  <c:spPr>
    <a:ln w="38100">
      <a:solidFill>
        <a:schemeClr val="tx2">
          <a:lumMod val="60000"/>
          <a:lumOff val="40000"/>
        </a:schemeClr>
      </a:solidFill>
    </a:ln>
  </c:spPr>
  <c:printSettings>
    <c:headerFooter/>
    <c:pageMargins b="0.75000000000000167" l="0.70000000000000095" r="0.70000000000000095" t="0.75000000000000167" header="0.30000000000000032" footer="0.30000000000000032"/>
    <c:pageSetup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Florida Emissions and Heat Input, 2002-2011 </a:t>
            </a:r>
          </a:p>
          <a:p>
            <a:pPr>
              <a:defRPr/>
            </a:pPr>
            <a:r>
              <a:rPr lang="en-US" sz="1400"/>
              <a:t>(Acid Rain Units Reporting to CAMD)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SO2 Annual Emissions, tpy</c:v>
          </c:tx>
          <c:marker>
            <c:symbol val="none"/>
          </c:marker>
          <c:cat>
            <c:numRef>
              <c:f>'CAMD annual data 2002-2011 Acid'!$B$13:$B$22</c:f>
              <c:numCache>
                <c:formatCode>General</c:formatCode>
                <c:ptCount val="10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</c:numCache>
            </c:numRef>
          </c:cat>
          <c:val>
            <c:numRef>
              <c:f>'CAMD annual data 2002-2011 Acid'!$E$13:$E$22</c:f>
              <c:numCache>
                <c:formatCode>#,##0</c:formatCode>
                <c:ptCount val="10"/>
                <c:pt idx="0">
                  <c:v>466904.18699999998</c:v>
                </c:pt>
                <c:pt idx="1">
                  <c:v>475323.47399999999</c:v>
                </c:pt>
                <c:pt idx="2">
                  <c:v>412127.06099999999</c:v>
                </c:pt>
                <c:pt idx="3">
                  <c:v>415405.79800000001</c:v>
                </c:pt>
                <c:pt idx="4">
                  <c:v>323785.158</c:v>
                </c:pt>
                <c:pt idx="5">
                  <c:v>317581.63299999997</c:v>
                </c:pt>
                <c:pt idx="6">
                  <c:v>263951.59399999998</c:v>
                </c:pt>
                <c:pt idx="7">
                  <c:v>202279.106</c:v>
                </c:pt>
                <c:pt idx="8">
                  <c:v>138337.899</c:v>
                </c:pt>
                <c:pt idx="9">
                  <c:v>91376.4</c:v>
                </c:pt>
              </c:numCache>
            </c:numRef>
          </c:val>
          <c:smooth val="0"/>
        </c:ser>
        <c:ser>
          <c:idx val="2"/>
          <c:order val="2"/>
          <c:tx>
            <c:v>NOx Annual Emissions, tpy</c:v>
          </c:tx>
          <c:marker>
            <c:symbol val="none"/>
          </c:marker>
          <c:cat>
            <c:numRef>
              <c:f>'CAMD annual data 2002-2011 Acid'!$B$13:$B$22</c:f>
              <c:numCache>
                <c:formatCode>General</c:formatCode>
                <c:ptCount val="10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</c:numCache>
            </c:numRef>
          </c:cat>
          <c:val>
            <c:numRef>
              <c:f>'CAMD annual data 2002-2011 Acid'!$G$13:$G$22</c:f>
              <c:numCache>
                <c:formatCode>#,##0</c:formatCode>
                <c:ptCount val="10"/>
                <c:pt idx="0">
                  <c:v>258378.372</c:v>
                </c:pt>
                <c:pt idx="1">
                  <c:v>252655.86199999999</c:v>
                </c:pt>
                <c:pt idx="2">
                  <c:v>219059.557</c:v>
                </c:pt>
                <c:pt idx="3">
                  <c:v>212004.541</c:v>
                </c:pt>
                <c:pt idx="4">
                  <c:v>194773.185</c:v>
                </c:pt>
                <c:pt idx="5">
                  <c:v>184171.07199999999</c:v>
                </c:pt>
                <c:pt idx="6">
                  <c:v>153466.12700000001</c:v>
                </c:pt>
                <c:pt idx="7">
                  <c:v>91592.108999999997</c:v>
                </c:pt>
                <c:pt idx="8">
                  <c:v>73028.08</c:v>
                </c:pt>
                <c:pt idx="9">
                  <c:v>54745</c:v>
                </c:pt>
              </c:numCache>
            </c:numRef>
          </c:val>
          <c:smooth val="0"/>
        </c:ser>
        <c:ser>
          <c:idx val="4"/>
          <c:order val="4"/>
          <c:tx>
            <c:v>Heat Input, 1000 mmbtu/yr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cat>
            <c:numRef>
              <c:f>'CAMD annual data 2002-2011 Acid'!$B$13:$B$22</c:f>
              <c:numCache>
                <c:formatCode>General</c:formatCode>
                <c:ptCount val="10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</c:numCache>
            </c:numRef>
          </c:cat>
          <c:val>
            <c:numRef>
              <c:f>'CAMD annual data 2002-2011 Acid'!$J$13:$J$22</c:f>
              <c:numCache>
                <c:formatCode>#,##0</c:formatCode>
                <c:ptCount val="10"/>
                <c:pt idx="0">
                  <c:v>1549372.9945729999</c:v>
                </c:pt>
                <c:pt idx="1">
                  <c:v>1597319.5969749999</c:v>
                </c:pt>
                <c:pt idx="2">
                  <c:v>1575880.2091340001</c:v>
                </c:pt>
                <c:pt idx="3">
                  <c:v>1637437.0063069998</c:v>
                </c:pt>
                <c:pt idx="4">
                  <c:v>1639798.1499990001</c:v>
                </c:pt>
                <c:pt idx="5">
                  <c:v>1653260.4992200001</c:v>
                </c:pt>
                <c:pt idx="6">
                  <c:v>1572712.0727669999</c:v>
                </c:pt>
                <c:pt idx="7">
                  <c:v>1550778.2770840002</c:v>
                </c:pt>
                <c:pt idx="8">
                  <c:v>1689591.498532</c:v>
                </c:pt>
                <c:pt idx="9">
                  <c:v>1618540.3177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943552"/>
        <c:axId val="146019072"/>
      </c:lineChart>
      <c:lineChart>
        <c:grouping val="standard"/>
        <c:varyColors val="0"/>
        <c:ser>
          <c:idx val="1"/>
          <c:order val="1"/>
          <c:tx>
            <c:v>SO2 Rate, lbs/mmbtu</c:v>
          </c:tx>
          <c:marker>
            <c:symbol val="none"/>
          </c:marker>
          <c:cat>
            <c:numRef>
              <c:f>'CAMD annual data 2002-2011 Acid'!$B$83:$B$91</c:f>
              <c:numCache>
                <c:formatCode>General</c:formatCode>
                <c:ptCount val="9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</c:numCache>
            </c:numRef>
          </c:cat>
          <c:val>
            <c:numRef>
              <c:f>'CAMD annual data 2002-2011 Acid'!$F$13:$F$22</c:f>
              <c:numCache>
                <c:formatCode>0.000</c:formatCode>
                <c:ptCount val="10"/>
                <c:pt idx="0">
                  <c:v>0.60270081979669021</c:v>
                </c:pt>
                <c:pt idx="1">
                  <c:v>0.59515137095940784</c:v>
                </c:pt>
                <c:pt idx="2">
                  <c:v>0.52304364076820009</c:v>
                </c:pt>
                <c:pt idx="3">
                  <c:v>0.50738537897941749</c:v>
                </c:pt>
                <c:pt idx="4">
                  <c:v>0.3949085538365773</c:v>
                </c:pt>
                <c:pt idx="5">
                  <c:v>0.38418825484529923</c:v>
                </c:pt>
                <c:pt idx="6">
                  <c:v>0.33566423068859452</c:v>
                </c:pt>
                <c:pt idx="7">
                  <c:v>0.26087430935691819</c:v>
                </c:pt>
                <c:pt idx="8">
                  <c:v>0.16375307181670215</c:v>
                </c:pt>
                <c:pt idx="9">
                  <c:v>0.1129121085223863</c:v>
                </c:pt>
              </c:numCache>
            </c:numRef>
          </c:val>
          <c:smooth val="0"/>
        </c:ser>
        <c:ser>
          <c:idx val="3"/>
          <c:order val="3"/>
          <c:tx>
            <c:v>NOx Rate, lbs/mmbtu</c:v>
          </c:tx>
          <c:marker>
            <c:symbol val="none"/>
          </c:marker>
          <c:cat>
            <c:numRef>
              <c:f>'CAMD annual data 2002-2011 Acid'!$B$83:$B$91</c:f>
              <c:numCache>
                <c:formatCode>General</c:formatCode>
                <c:ptCount val="9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</c:numCache>
            </c:numRef>
          </c:cat>
          <c:val>
            <c:numRef>
              <c:f>'CAMD annual data 2002-2011 Acid'!$H$13:$H$23</c:f>
              <c:numCache>
                <c:formatCode>0.000</c:formatCode>
                <c:ptCount val="11"/>
                <c:pt idx="0">
                  <c:v>0.33352636570409294</c:v>
                </c:pt>
                <c:pt idx="1">
                  <c:v>0.31634979308897115</c:v>
                </c:pt>
                <c:pt idx="2">
                  <c:v>0.2780154934750792</c:v>
                </c:pt>
                <c:pt idx="3">
                  <c:v>0.25894680550569121</c:v>
                </c:pt>
                <c:pt idx="4">
                  <c:v>0.23755751279524101</c:v>
                </c:pt>
                <c:pt idx="5">
                  <c:v>0.22279740196646686</c:v>
                </c:pt>
                <c:pt idx="6">
                  <c:v>0.1951611228239567</c:v>
                </c:pt>
                <c:pt idx="7">
                  <c:v>0.11812405468075664</c:v>
                </c:pt>
                <c:pt idx="8">
                  <c:v>8.6444658443713018E-2</c:v>
                </c:pt>
                <c:pt idx="9">
                  <c:v>6.7647372637333461E-2</c:v>
                </c:pt>
                <c:pt idx="10">
                  <c:v>0.34706762562668658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031360"/>
        <c:axId val="146020992"/>
      </c:lineChart>
      <c:catAx>
        <c:axId val="145943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340000"/>
          <a:lstStyle/>
          <a:p>
            <a:pPr>
              <a:defRPr sz="1200" b="1"/>
            </a:pPr>
            <a:endParaRPr lang="en-US"/>
          </a:p>
        </c:txPr>
        <c:crossAx val="146019072"/>
        <c:crosses val="autoZero"/>
        <c:auto val="1"/>
        <c:lblAlgn val="ctr"/>
        <c:lblOffset val="100"/>
        <c:noMultiLvlLbl val="0"/>
      </c:catAx>
      <c:valAx>
        <c:axId val="14601907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 i="1"/>
                </a:pPr>
                <a:r>
                  <a:rPr lang="en-US" sz="1400" i="1"/>
                  <a:t>tons/year and 1000 mmbtu heat input</a:t>
                </a:r>
              </a:p>
            </c:rich>
          </c:tx>
          <c:layout>
            <c:manualLayout>
              <c:xMode val="edge"/>
              <c:yMode val="edge"/>
              <c:x val="1.737756714060032E-2"/>
              <c:y val="0.12209439528023623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145943552"/>
        <c:crosses val="autoZero"/>
        <c:crossBetween val="between"/>
      </c:valAx>
      <c:valAx>
        <c:axId val="146020992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400" i="1"/>
                </a:pPr>
                <a:r>
                  <a:rPr lang="en-US" sz="1400" i="1"/>
                  <a:t>lbs/mmbtu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146031360"/>
        <c:crosses val="max"/>
        <c:crossBetween val="between"/>
      </c:valAx>
      <c:catAx>
        <c:axId val="1460313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6020992"/>
        <c:crosses val="autoZero"/>
        <c:auto val="1"/>
        <c:lblAlgn val="ctr"/>
        <c:lblOffset val="100"/>
        <c:noMultiLvlLbl val="0"/>
      </c:catAx>
    </c:plotArea>
    <c:legend>
      <c:legendPos val="b"/>
      <c:overlay val="0"/>
    </c:legend>
    <c:plotVisOnly val="1"/>
    <c:dispBlanksAs val="gap"/>
    <c:showDLblsOverMax val="0"/>
  </c:chart>
  <c:spPr>
    <a:ln w="38100">
      <a:solidFill>
        <a:schemeClr val="tx2">
          <a:lumMod val="60000"/>
          <a:lumOff val="40000"/>
        </a:schemeClr>
      </a:solidFill>
    </a:ln>
  </c:spPr>
  <c:printSettings>
    <c:headerFooter/>
    <c:pageMargins b="0.75000000000000167" l="0.70000000000000095" r="0.70000000000000095" t="0.75000000000000167" header="0.30000000000000032" footer="0.30000000000000032"/>
    <c:pageSetup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Georgia Emissions and Heat Input, 2002-2011 </a:t>
            </a:r>
          </a:p>
          <a:p>
            <a:pPr>
              <a:defRPr/>
            </a:pPr>
            <a:r>
              <a:rPr lang="en-US" sz="1400"/>
              <a:t>(Acid Rain Units Reporting to CAMD)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SO2 Annual Emissions, tpy</c:v>
          </c:tx>
          <c:marker>
            <c:symbol val="none"/>
          </c:marker>
          <c:cat>
            <c:numRef>
              <c:f>'CAMD annual data 2002-2011 Acid'!$B$23:$B$32</c:f>
              <c:numCache>
                <c:formatCode>General</c:formatCode>
                <c:ptCount val="10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</c:numCache>
            </c:numRef>
          </c:cat>
          <c:val>
            <c:numRef>
              <c:f>'CAMD annual data 2002-2011 Acid'!$E$23:$E$32</c:f>
              <c:numCache>
                <c:formatCode>#,##0</c:formatCode>
                <c:ptCount val="10"/>
                <c:pt idx="0">
                  <c:v>512654.255</c:v>
                </c:pt>
                <c:pt idx="1">
                  <c:v>540715.61800000002</c:v>
                </c:pt>
                <c:pt idx="2">
                  <c:v>547412.73899999994</c:v>
                </c:pt>
                <c:pt idx="3">
                  <c:v>616169.36899999995</c:v>
                </c:pt>
                <c:pt idx="4">
                  <c:v>636842.76500000001</c:v>
                </c:pt>
                <c:pt idx="5">
                  <c:v>635484.30299999996</c:v>
                </c:pt>
                <c:pt idx="6">
                  <c:v>514539.41899999999</c:v>
                </c:pt>
                <c:pt idx="7">
                  <c:v>262258.239</c:v>
                </c:pt>
                <c:pt idx="8">
                  <c:v>218836.11300000001</c:v>
                </c:pt>
                <c:pt idx="9">
                  <c:v>186859.02</c:v>
                </c:pt>
              </c:numCache>
            </c:numRef>
          </c:val>
          <c:smooth val="0"/>
        </c:ser>
        <c:ser>
          <c:idx val="2"/>
          <c:order val="2"/>
          <c:tx>
            <c:v>NOx Annual Emissions, tpy</c:v>
          </c:tx>
          <c:marker>
            <c:symbol val="none"/>
          </c:marker>
          <c:cat>
            <c:numRef>
              <c:f>'CAMD annual data 2002-2011 Acid'!$B$23:$B$32</c:f>
              <c:numCache>
                <c:formatCode>General</c:formatCode>
                <c:ptCount val="10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</c:numCache>
            </c:numRef>
          </c:cat>
          <c:val>
            <c:numRef>
              <c:f>'CAMD annual data 2002-2011 Acid'!$G$23:$G$32</c:f>
              <c:numCache>
                <c:formatCode>#,##0</c:formatCode>
                <c:ptCount val="10"/>
                <c:pt idx="0">
                  <c:v>146456.304</c:v>
                </c:pt>
                <c:pt idx="1">
                  <c:v>104433.497</c:v>
                </c:pt>
                <c:pt idx="2">
                  <c:v>100653.587</c:v>
                </c:pt>
                <c:pt idx="3">
                  <c:v>111365.1</c:v>
                </c:pt>
                <c:pt idx="4">
                  <c:v>112143.383</c:v>
                </c:pt>
                <c:pt idx="5">
                  <c:v>107471.21</c:v>
                </c:pt>
                <c:pt idx="6">
                  <c:v>105893.66800000001</c:v>
                </c:pt>
                <c:pt idx="7">
                  <c:v>57566.03</c:v>
                </c:pt>
                <c:pt idx="8">
                  <c:v>60521.902999999998</c:v>
                </c:pt>
                <c:pt idx="9">
                  <c:v>54823.02</c:v>
                </c:pt>
              </c:numCache>
            </c:numRef>
          </c:val>
          <c:smooth val="0"/>
        </c:ser>
        <c:ser>
          <c:idx val="4"/>
          <c:order val="4"/>
          <c:tx>
            <c:v>Heat Input, 1000 mmbtu/yr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cat>
            <c:numRef>
              <c:f>'CAMD annual data 2002-2011 Acid'!$B$23:$B$32</c:f>
              <c:numCache>
                <c:formatCode>General</c:formatCode>
                <c:ptCount val="10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</c:numCache>
            </c:numRef>
          </c:cat>
          <c:val>
            <c:numRef>
              <c:f>'CAMD annual data 2002-2011 Acid'!$J$23:$J$32</c:f>
              <c:numCache>
                <c:formatCode>#,##0</c:formatCode>
                <c:ptCount val="10"/>
                <c:pt idx="0">
                  <c:v>843964.07608200004</c:v>
                </c:pt>
                <c:pt idx="1">
                  <c:v>823888.23782099993</c:v>
                </c:pt>
                <c:pt idx="2">
                  <c:v>854083.258133</c:v>
                </c:pt>
                <c:pt idx="3">
                  <c:v>949440.2095140001</c:v>
                </c:pt>
                <c:pt idx="4">
                  <c:v>968935.36974800006</c:v>
                </c:pt>
                <c:pt idx="5">
                  <c:v>1033569.2029400001</c:v>
                </c:pt>
                <c:pt idx="6">
                  <c:v>958401.26937200001</c:v>
                </c:pt>
                <c:pt idx="7">
                  <c:v>860174.075297</c:v>
                </c:pt>
                <c:pt idx="8">
                  <c:v>928020.483978</c:v>
                </c:pt>
                <c:pt idx="9">
                  <c:v>835494.38147000002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111488"/>
        <c:axId val="146113280"/>
      </c:lineChart>
      <c:lineChart>
        <c:grouping val="standard"/>
        <c:varyColors val="0"/>
        <c:ser>
          <c:idx val="1"/>
          <c:order val="1"/>
          <c:tx>
            <c:v>SO2 Rate, lbs/mmbtu</c:v>
          </c:tx>
          <c:marker>
            <c:symbol val="none"/>
          </c:marker>
          <c:cat>
            <c:numRef>
              <c:f>'CAMD annual data 2002-2011 Acid'!$B$83:$B$91</c:f>
              <c:numCache>
                <c:formatCode>General</c:formatCode>
                <c:ptCount val="9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</c:numCache>
            </c:numRef>
          </c:cat>
          <c:val>
            <c:numRef>
              <c:f>'CAMD annual data 2002-2011 Acid'!$F$23:$F$32</c:f>
              <c:numCache>
                <c:formatCode>0.000</c:formatCode>
                <c:ptCount val="10"/>
                <c:pt idx="0">
                  <c:v>1.2148722191587458</c:v>
                </c:pt>
                <c:pt idx="1">
                  <c:v>1.312594580619507</c:v>
                </c:pt>
                <c:pt idx="2">
                  <c:v>1.2818720746186445</c:v>
                </c:pt>
                <c:pt idx="3">
                  <c:v>1.2979635006514103</c:v>
                </c:pt>
                <c:pt idx="4">
                  <c:v>1.3145206272439607</c:v>
                </c:pt>
                <c:pt idx="5">
                  <c:v>1.2296889287961701</c:v>
                </c:pt>
                <c:pt idx="6">
                  <c:v>1.0737452786078967</c:v>
                </c:pt>
                <c:pt idx="7">
                  <c:v>0.6097794540237631</c:v>
                </c:pt>
                <c:pt idx="8">
                  <c:v>0.47161914371102998</c:v>
                </c:pt>
                <c:pt idx="9">
                  <c:v>0.44730167944692401</c:v>
                </c:pt>
              </c:numCache>
            </c:numRef>
          </c:val>
          <c:smooth val="0"/>
        </c:ser>
        <c:ser>
          <c:idx val="3"/>
          <c:order val="3"/>
          <c:tx>
            <c:v>NOx Rate, lbs/mmbtu</c:v>
          </c:tx>
          <c:marker>
            <c:symbol val="none"/>
          </c:marker>
          <c:cat>
            <c:numRef>
              <c:f>'CAMD annual data 2002-2011 Acid'!$B$83:$B$91</c:f>
              <c:numCache>
                <c:formatCode>General</c:formatCode>
                <c:ptCount val="9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</c:numCache>
            </c:numRef>
          </c:cat>
          <c:val>
            <c:numRef>
              <c:f>'CAMD annual data 2002-2011 Acid'!$H$23:$H$32</c:f>
              <c:numCache>
                <c:formatCode>0.000</c:formatCode>
                <c:ptCount val="10"/>
                <c:pt idx="0">
                  <c:v>0.34706762562668658</c:v>
                </c:pt>
                <c:pt idx="1">
                  <c:v>0.25351374666108412</c:v>
                </c:pt>
                <c:pt idx="2">
                  <c:v>0.23569970735646001</c:v>
                </c:pt>
                <c:pt idx="3">
                  <c:v>0.23459107563393725</c:v>
                </c:pt>
                <c:pt idx="4">
                  <c:v>0.23147752987728409</c:v>
                </c:pt>
                <c:pt idx="5">
                  <c:v>0.20796132410736862</c:v>
                </c:pt>
                <c:pt idx="6">
                  <c:v>0.22097981583306472</c:v>
                </c:pt>
                <c:pt idx="7">
                  <c:v>0.13384739590093706</c:v>
                </c:pt>
                <c:pt idx="8">
                  <c:v>0.1304322567117705</c:v>
                </c:pt>
                <c:pt idx="9">
                  <c:v>0.13123492201956483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125568"/>
        <c:axId val="146115200"/>
      </c:lineChart>
      <c:catAx>
        <c:axId val="146111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340000"/>
          <a:lstStyle/>
          <a:p>
            <a:pPr>
              <a:defRPr sz="1200" b="1"/>
            </a:pPr>
            <a:endParaRPr lang="en-US"/>
          </a:p>
        </c:txPr>
        <c:crossAx val="146113280"/>
        <c:crosses val="autoZero"/>
        <c:auto val="1"/>
        <c:lblAlgn val="ctr"/>
        <c:lblOffset val="100"/>
        <c:noMultiLvlLbl val="0"/>
      </c:catAx>
      <c:valAx>
        <c:axId val="1461132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 i="1"/>
                </a:pPr>
                <a:r>
                  <a:rPr lang="en-US" sz="1400" i="1"/>
                  <a:t>tons/year and 1000 mmbtu heat input</a:t>
                </a:r>
              </a:p>
            </c:rich>
          </c:tx>
          <c:layout>
            <c:manualLayout>
              <c:xMode val="edge"/>
              <c:yMode val="edge"/>
              <c:x val="1.737756714060032E-2"/>
              <c:y val="0.12209439528023623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146111488"/>
        <c:crosses val="autoZero"/>
        <c:crossBetween val="between"/>
      </c:valAx>
      <c:valAx>
        <c:axId val="146115200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400" i="1"/>
                </a:pPr>
                <a:r>
                  <a:rPr lang="en-US" sz="1400" i="1"/>
                  <a:t>lbs/mmbtu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146125568"/>
        <c:crosses val="max"/>
        <c:crossBetween val="between"/>
      </c:valAx>
      <c:catAx>
        <c:axId val="1461255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6115200"/>
        <c:crosses val="autoZero"/>
        <c:auto val="1"/>
        <c:lblAlgn val="ctr"/>
        <c:lblOffset val="100"/>
        <c:noMultiLvlLbl val="0"/>
      </c:catAx>
    </c:plotArea>
    <c:legend>
      <c:legendPos val="b"/>
      <c:overlay val="0"/>
    </c:legend>
    <c:plotVisOnly val="1"/>
    <c:dispBlanksAs val="gap"/>
    <c:showDLblsOverMax val="0"/>
  </c:chart>
  <c:spPr>
    <a:ln w="38100">
      <a:solidFill>
        <a:schemeClr val="tx2">
          <a:lumMod val="60000"/>
          <a:lumOff val="40000"/>
        </a:schemeClr>
      </a:solidFill>
    </a:ln>
  </c:spPr>
  <c:printSettings>
    <c:headerFooter/>
    <c:pageMargins b="0.75000000000000167" l="0.70000000000000095" r="0.70000000000000095" t="0.75000000000000167" header="0.30000000000000032" footer="0.30000000000000032"/>
    <c:pageSetup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Kentucky Emissions and Heat Input, 2002-2011 </a:t>
            </a:r>
          </a:p>
          <a:p>
            <a:pPr>
              <a:defRPr/>
            </a:pPr>
            <a:r>
              <a:rPr lang="en-US" sz="1400"/>
              <a:t>(Acid Rain Units Reporting to CAMD)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SO2 Annual Emissions, tpy</c:v>
          </c:tx>
          <c:marker>
            <c:symbol val="none"/>
          </c:marker>
          <c:cat>
            <c:numRef>
              <c:f>'CAMD annual data 2002-2011 Acid'!$B$33:$B$42</c:f>
              <c:numCache>
                <c:formatCode>General</c:formatCode>
                <c:ptCount val="10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</c:numCache>
            </c:numRef>
          </c:cat>
          <c:val>
            <c:numRef>
              <c:f>'CAMD annual data 2002-2011 Acid'!$E$33:$E$42</c:f>
              <c:numCache>
                <c:formatCode>#,##0</c:formatCode>
                <c:ptCount val="10"/>
                <c:pt idx="0">
                  <c:v>482653.34600000002</c:v>
                </c:pt>
                <c:pt idx="1">
                  <c:v>529559.10900000005</c:v>
                </c:pt>
                <c:pt idx="2">
                  <c:v>513144.74400000001</c:v>
                </c:pt>
                <c:pt idx="3">
                  <c:v>500223.63199999998</c:v>
                </c:pt>
                <c:pt idx="4">
                  <c:v>427576.337</c:v>
                </c:pt>
                <c:pt idx="5">
                  <c:v>379837.02799999999</c:v>
                </c:pt>
                <c:pt idx="6">
                  <c:v>344356.46799999999</c:v>
                </c:pt>
                <c:pt idx="7">
                  <c:v>252001.609</c:v>
                </c:pt>
                <c:pt idx="8">
                  <c:v>271509.18900000001</c:v>
                </c:pt>
                <c:pt idx="9">
                  <c:v>246387.15</c:v>
                </c:pt>
              </c:numCache>
            </c:numRef>
          </c:val>
          <c:smooth val="0"/>
        </c:ser>
        <c:ser>
          <c:idx val="2"/>
          <c:order val="2"/>
          <c:tx>
            <c:v>NOx Annual Emissions, tpy</c:v>
          </c:tx>
          <c:marker>
            <c:symbol val="none"/>
          </c:marker>
          <c:cat>
            <c:numRef>
              <c:f>'CAMD annual data 2002-2011 Acid'!$B$33:$B$42</c:f>
              <c:numCache>
                <c:formatCode>General</c:formatCode>
                <c:ptCount val="10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</c:numCache>
            </c:numRef>
          </c:cat>
          <c:val>
            <c:numRef>
              <c:f>'CAMD annual data 2002-2011 Acid'!$G$33:$G$42</c:f>
              <c:numCache>
                <c:formatCode>#,##0</c:formatCode>
                <c:ptCount val="10"/>
                <c:pt idx="0">
                  <c:v>198598.628</c:v>
                </c:pt>
                <c:pt idx="1">
                  <c:v>185071.46900000001</c:v>
                </c:pt>
                <c:pt idx="2">
                  <c:v>164101.08900000001</c:v>
                </c:pt>
                <c:pt idx="3">
                  <c:v>165562.82699999999</c:v>
                </c:pt>
                <c:pt idx="4">
                  <c:v>171787.10200000001</c:v>
                </c:pt>
                <c:pt idx="5">
                  <c:v>174840.58300000001</c:v>
                </c:pt>
                <c:pt idx="6">
                  <c:v>157847.054</c:v>
                </c:pt>
                <c:pt idx="7">
                  <c:v>78767.237999999998</c:v>
                </c:pt>
                <c:pt idx="8">
                  <c:v>91824.28</c:v>
                </c:pt>
                <c:pt idx="9">
                  <c:v>92041.919999999998</c:v>
                </c:pt>
              </c:numCache>
            </c:numRef>
          </c:val>
          <c:smooth val="0"/>
        </c:ser>
        <c:ser>
          <c:idx val="4"/>
          <c:order val="4"/>
          <c:tx>
            <c:v>Heat Input, 1000 mmbtu/yr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cat>
            <c:numRef>
              <c:f>'CAMD annual data 2002-2011 Acid'!$B$33:$B$42</c:f>
              <c:numCache>
                <c:formatCode>General</c:formatCode>
                <c:ptCount val="10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</c:numCache>
            </c:numRef>
          </c:cat>
          <c:val>
            <c:numRef>
              <c:f>'CAMD annual data 2002-2011 Acid'!$J$33:$J$42</c:f>
              <c:numCache>
                <c:formatCode>#,##0</c:formatCode>
                <c:ptCount val="10"/>
                <c:pt idx="0">
                  <c:v>962510.45058499998</c:v>
                </c:pt>
                <c:pt idx="1">
                  <c:v>935091.29550800007</c:v>
                </c:pt>
                <c:pt idx="2">
                  <c:v>942421.07483699999</c:v>
                </c:pt>
                <c:pt idx="3">
                  <c:v>988266.50308000005</c:v>
                </c:pt>
                <c:pt idx="4">
                  <c:v>1002080.262903</c:v>
                </c:pt>
                <c:pt idx="5">
                  <c:v>1000265.8536820001</c:v>
                </c:pt>
                <c:pt idx="6">
                  <c:v>990691.49733599997</c:v>
                </c:pt>
                <c:pt idx="7">
                  <c:v>904135.63516399998</c:v>
                </c:pt>
                <c:pt idx="8">
                  <c:v>997329.71678000002</c:v>
                </c:pt>
                <c:pt idx="9">
                  <c:v>986973.42926999996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524608"/>
        <c:axId val="145526144"/>
      </c:lineChart>
      <c:lineChart>
        <c:grouping val="standard"/>
        <c:varyColors val="0"/>
        <c:ser>
          <c:idx val="1"/>
          <c:order val="1"/>
          <c:tx>
            <c:v>SO2 Rate, lbs/mmbtu</c:v>
          </c:tx>
          <c:marker>
            <c:symbol val="none"/>
          </c:marker>
          <c:cat>
            <c:numRef>
              <c:f>'CAMD annual data 2002-2011 Acid'!$B$83:$B$91</c:f>
              <c:numCache>
                <c:formatCode>General</c:formatCode>
                <c:ptCount val="9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</c:numCache>
            </c:numRef>
          </c:cat>
          <c:val>
            <c:numRef>
              <c:f>'CAMD annual data 2002-2011 Acid'!$F$33:$F$42</c:f>
              <c:numCache>
                <c:formatCode>0.000</c:formatCode>
                <c:ptCount val="10"/>
                <c:pt idx="0">
                  <c:v>1.0029051543422729</c:v>
                </c:pt>
                <c:pt idx="1">
                  <c:v>1.132636164070612</c:v>
                </c:pt>
                <c:pt idx="2">
                  <c:v>1.088992506006411</c:v>
                </c:pt>
                <c:pt idx="3">
                  <c:v>1.0123253807369144</c:v>
                </c:pt>
                <c:pt idx="4">
                  <c:v>0.85337742460134414</c:v>
                </c:pt>
                <c:pt idx="5">
                  <c:v>0.7594721475332018</c:v>
                </c:pt>
                <c:pt idx="6">
                  <c:v>0.69518405866202582</c:v>
                </c:pt>
                <c:pt idx="7">
                  <c:v>0.55744204563796396</c:v>
                </c:pt>
                <c:pt idx="8">
                  <c:v>0.54447227317481395</c:v>
                </c:pt>
                <c:pt idx="9">
                  <c:v>0.49927818255905132</c:v>
                </c:pt>
              </c:numCache>
            </c:numRef>
          </c:val>
          <c:smooth val="0"/>
        </c:ser>
        <c:ser>
          <c:idx val="3"/>
          <c:order val="3"/>
          <c:tx>
            <c:v>NOx Rate, lbs/mmbtu</c:v>
          </c:tx>
          <c:marker>
            <c:symbol val="none"/>
          </c:marker>
          <c:cat>
            <c:numRef>
              <c:f>'CAMD annual data 2002-2011 Acid'!$B$83:$B$91</c:f>
              <c:numCache>
                <c:formatCode>General</c:formatCode>
                <c:ptCount val="9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</c:numCache>
            </c:numRef>
          </c:cat>
          <c:val>
            <c:numRef>
              <c:f>'CAMD annual data 2002-2011 Acid'!$H$33:$H$42</c:f>
              <c:numCache>
                <c:formatCode>0.000</c:formatCode>
                <c:ptCount val="10"/>
                <c:pt idx="0">
                  <c:v>0.41266799312006347</c:v>
                </c:pt>
                <c:pt idx="1">
                  <c:v>0.39583614966591602</c:v>
                </c:pt>
                <c:pt idx="2">
                  <c:v>0.3482542854389854</c:v>
                </c:pt>
                <c:pt idx="3">
                  <c:v>0.3350570448032229</c:v>
                </c:pt>
                <c:pt idx="4">
                  <c:v>0.34286096305766428</c:v>
                </c:pt>
                <c:pt idx="5">
                  <c:v>0.34958822668275252</c:v>
                </c:pt>
                <c:pt idx="6">
                  <c:v>0.31866035879878973</c:v>
                </c:pt>
                <c:pt idx="7">
                  <c:v>0.17423765845865041</c:v>
                </c:pt>
                <c:pt idx="8">
                  <c:v>0.18414026666419975</c:v>
                </c:pt>
                <c:pt idx="9">
                  <c:v>0.18651347092105086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534336"/>
        <c:axId val="145532416"/>
      </c:lineChart>
      <c:catAx>
        <c:axId val="145524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340000"/>
          <a:lstStyle/>
          <a:p>
            <a:pPr>
              <a:defRPr sz="1200" b="1"/>
            </a:pPr>
            <a:endParaRPr lang="en-US"/>
          </a:p>
        </c:txPr>
        <c:crossAx val="145526144"/>
        <c:crosses val="autoZero"/>
        <c:auto val="1"/>
        <c:lblAlgn val="ctr"/>
        <c:lblOffset val="100"/>
        <c:noMultiLvlLbl val="0"/>
      </c:catAx>
      <c:valAx>
        <c:axId val="1455261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 i="1"/>
                </a:pPr>
                <a:r>
                  <a:rPr lang="en-US" sz="1400" i="1"/>
                  <a:t>tons/year and 1000 mmbtu heat input</a:t>
                </a:r>
              </a:p>
            </c:rich>
          </c:tx>
          <c:layout>
            <c:manualLayout>
              <c:xMode val="edge"/>
              <c:yMode val="edge"/>
              <c:x val="1.737756714060032E-2"/>
              <c:y val="0.12209439528023623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145524608"/>
        <c:crosses val="autoZero"/>
        <c:crossBetween val="between"/>
      </c:valAx>
      <c:valAx>
        <c:axId val="145532416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400" i="1"/>
                </a:pPr>
                <a:r>
                  <a:rPr lang="en-US" sz="1400" i="1"/>
                  <a:t>lbs/mmbtu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145534336"/>
        <c:crosses val="max"/>
        <c:crossBetween val="between"/>
      </c:valAx>
      <c:catAx>
        <c:axId val="1455343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5532416"/>
        <c:crosses val="autoZero"/>
        <c:auto val="1"/>
        <c:lblAlgn val="ctr"/>
        <c:lblOffset val="100"/>
        <c:noMultiLvlLbl val="0"/>
      </c:catAx>
    </c:plotArea>
    <c:legend>
      <c:legendPos val="b"/>
      <c:overlay val="0"/>
    </c:legend>
    <c:plotVisOnly val="1"/>
    <c:dispBlanksAs val="gap"/>
    <c:showDLblsOverMax val="0"/>
  </c:chart>
  <c:spPr>
    <a:ln w="38100">
      <a:solidFill>
        <a:schemeClr val="tx2">
          <a:lumMod val="60000"/>
          <a:lumOff val="40000"/>
        </a:schemeClr>
      </a:solidFill>
    </a:ln>
  </c:spPr>
  <c:printSettings>
    <c:headerFooter/>
    <c:pageMargins b="0.75000000000000167" l="0.70000000000000095" r="0.70000000000000095" t="0.75000000000000167" header="0.30000000000000032" footer="0.30000000000000032"/>
    <c:pageSetup orientation="landscape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Mississippi Emissions and Heat Input, 2002-2011 </a:t>
            </a:r>
          </a:p>
          <a:p>
            <a:pPr>
              <a:defRPr/>
            </a:pPr>
            <a:r>
              <a:rPr lang="en-US" sz="1400"/>
              <a:t>(Acid Rain Units Reporting to CAMD)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SO2 Annual Emissions, tpy</c:v>
          </c:tx>
          <c:marker>
            <c:symbol val="none"/>
          </c:marker>
          <c:cat>
            <c:numRef>
              <c:f>'CAMD annual data 2002-2011 Acid'!$B$43:$B$52</c:f>
              <c:numCache>
                <c:formatCode>General</c:formatCode>
                <c:ptCount val="10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</c:numCache>
            </c:numRef>
          </c:cat>
          <c:val>
            <c:numRef>
              <c:f>'CAMD annual data 2002-2011 Acid'!$E$43:$E$52</c:f>
              <c:numCache>
                <c:formatCode>#,##0</c:formatCode>
                <c:ptCount val="10"/>
                <c:pt idx="0">
                  <c:v>65741.051999999996</c:v>
                </c:pt>
                <c:pt idx="1">
                  <c:v>80796.648000000001</c:v>
                </c:pt>
                <c:pt idx="2">
                  <c:v>85346.49</c:v>
                </c:pt>
                <c:pt idx="3">
                  <c:v>74093.551999999996</c:v>
                </c:pt>
                <c:pt idx="4">
                  <c:v>77971.649000000005</c:v>
                </c:pt>
                <c:pt idx="5">
                  <c:v>69796.17</c:v>
                </c:pt>
                <c:pt idx="6">
                  <c:v>65235.7</c:v>
                </c:pt>
                <c:pt idx="7">
                  <c:v>40160.586000000003</c:v>
                </c:pt>
                <c:pt idx="8">
                  <c:v>54696.201000000001</c:v>
                </c:pt>
                <c:pt idx="9">
                  <c:v>43209.89</c:v>
                </c:pt>
              </c:numCache>
            </c:numRef>
          </c:val>
          <c:smooth val="0"/>
        </c:ser>
        <c:ser>
          <c:idx val="2"/>
          <c:order val="2"/>
          <c:tx>
            <c:v>NOx Annual Emissions, tpy</c:v>
          </c:tx>
          <c:marker>
            <c:symbol val="none"/>
          </c:marker>
          <c:cat>
            <c:numRef>
              <c:f>'CAMD annual data 2002-2011 Acid'!$B$43:$B$52</c:f>
              <c:numCache>
                <c:formatCode>General</c:formatCode>
                <c:ptCount val="10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</c:numCache>
            </c:numRef>
          </c:cat>
          <c:val>
            <c:numRef>
              <c:f>'CAMD annual data 2002-2011 Acid'!$G$43:$G$52</c:f>
              <c:numCache>
                <c:formatCode>#,##0</c:formatCode>
                <c:ptCount val="10"/>
                <c:pt idx="0">
                  <c:v>44309.63</c:v>
                </c:pt>
                <c:pt idx="1">
                  <c:v>46597.819000000003</c:v>
                </c:pt>
                <c:pt idx="2">
                  <c:v>49618.991999999998</c:v>
                </c:pt>
                <c:pt idx="3">
                  <c:v>42809.328000000001</c:v>
                </c:pt>
                <c:pt idx="4">
                  <c:v>44778.381000000001</c:v>
                </c:pt>
                <c:pt idx="5">
                  <c:v>48546.716</c:v>
                </c:pt>
                <c:pt idx="6">
                  <c:v>41917.462</c:v>
                </c:pt>
                <c:pt idx="7">
                  <c:v>26601.077000000001</c:v>
                </c:pt>
                <c:pt idx="8">
                  <c:v>29772.661</c:v>
                </c:pt>
                <c:pt idx="9">
                  <c:v>25077.99</c:v>
                </c:pt>
              </c:numCache>
            </c:numRef>
          </c:val>
          <c:smooth val="0"/>
        </c:ser>
        <c:ser>
          <c:idx val="4"/>
          <c:order val="4"/>
          <c:tx>
            <c:v>Heat Input, 1000 mmbtu/yr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cat>
            <c:numRef>
              <c:f>'CAMD annual data 2002-2011 Acid'!$B$43:$B$52</c:f>
              <c:numCache>
                <c:formatCode>General</c:formatCode>
                <c:ptCount val="10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</c:numCache>
            </c:numRef>
          </c:cat>
          <c:val>
            <c:numRef>
              <c:f>'CAMD annual data 2002-2011 Acid'!$J$43:$J$52</c:f>
              <c:numCache>
                <c:formatCode>#,##0</c:formatCode>
                <c:ptCount val="10"/>
                <c:pt idx="0">
                  <c:v>309117.35219199996</c:v>
                </c:pt>
                <c:pt idx="1">
                  <c:v>289229.52765100001</c:v>
                </c:pt>
                <c:pt idx="2">
                  <c:v>320418.72722500004</c:v>
                </c:pt>
                <c:pt idx="3">
                  <c:v>320906.07520700002</c:v>
                </c:pt>
                <c:pt idx="4">
                  <c:v>329979.91579599999</c:v>
                </c:pt>
                <c:pt idx="5">
                  <c:v>370706.297915</c:v>
                </c:pt>
                <c:pt idx="6">
                  <c:v>353757.53178799996</c:v>
                </c:pt>
                <c:pt idx="7">
                  <c:v>335999.38834500004</c:v>
                </c:pt>
                <c:pt idx="8">
                  <c:v>394755.06637000002</c:v>
                </c:pt>
                <c:pt idx="9">
                  <c:v>347229.50319000002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620992"/>
        <c:axId val="145622528"/>
      </c:lineChart>
      <c:lineChart>
        <c:grouping val="standard"/>
        <c:varyColors val="0"/>
        <c:ser>
          <c:idx val="1"/>
          <c:order val="1"/>
          <c:tx>
            <c:v>SO2 Rate, lbs/mmbtu</c:v>
          </c:tx>
          <c:marker>
            <c:symbol val="none"/>
          </c:marker>
          <c:cat>
            <c:numRef>
              <c:f>'CAMD annual data 2002-2011 Acid'!$B$83:$B$91</c:f>
              <c:numCache>
                <c:formatCode>General</c:formatCode>
                <c:ptCount val="9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</c:numCache>
            </c:numRef>
          </c:cat>
          <c:val>
            <c:numRef>
              <c:f>'CAMD annual data 2002-2011 Acid'!$F$43:$F$52</c:f>
              <c:numCache>
                <c:formatCode>0.000</c:formatCode>
                <c:ptCount val="10"/>
                <c:pt idx="0">
                  <c:v>0.42534688870631043</c:v>
                </c:pt>
                <c:pt idx="1">
                  <c:v>0.55870262387243952</c:v>
                </c:pt>
                <c:pt idx="2">
                  <c:v>0.53271848833023527</c:v>
                </c:pt>
                <c:pt idx="3">
                  <c:v>0.46177718481774493</c:v>
                </c:pt>
                <c:pt idx="4">
                  <c:v>0.4725842105384595</c:v>
                </c:pt>
                <c:pt idx="5">
                  <c:v>0.3765577784492008</c:v>
                </c:pt>
                <c:pt idx="6">
                  <c:v>0.36881589302299006</c:v>
                </c:pt>
                <c:pt idx="7">
                  <c:v>0.23905154231271164</c:v>
                </c:pt>
                <c:pt idx="8">
                  <c:v>0.27711462453395747</c:v>
                </c:pt>
                <c:pt idx="9">
                  <c:v>0.24888374751010742</c:v>
                </c:pt>
              </c:numCache>
            </c:numRef>
          </c:val>
          <c:smooth val="0"/>
        </c:ser>
        <c:ser>
          <c:idx val="3"/>
          <c:order val="3"/>
          <c:tx>
            <c:v>NOx Rate, lbs/mmbtu</c:v>
          </c:tx>
          <c:marker>
            <c:symbol val="none"/>
          </c:marker>
          <c:cat>
            <c:numRef>
              <c:f>'CAMD annual data 2002-2011 Acid'!$B$83:$B$91</c:f>
              <c:numCache>
                <c:formatCode>General</c:formatCode>
                <c:ptCount val="9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</c:numCache>
            </c:numRef>
          </c:cat>
          <c:val>
            <c:numRef>
              <c:f>'CAMD annual data 2002-2011 Acid'!$H$43:$H$52</c:f>
              <c:numCache>
                <c:formatCode>0.000</c:formatCode>
                <c:ptCount val="10"/>
                <c:pt idx="0">
                  <c:v>0.28668484435308089</c:v>
                </c:pt>
                <c:pt idx="1">
                  <c:v>0.32222034436419955</c:v>
                </c:pt>
                <c:pt idx="2">
                  <c:v>0.30971343298019677</c:v>
                </c:pt>
                <c:pt idx="3">
                  <c:v>0.26680285172155688</c:v>
                </c:pt>
                <c:pt idx="4">
                  <c:v>0.27140064504824507</c:v>
                </c:pt>
                <c:pt idx="5">
                  <c:v>0.26191470861458832</c:v>
                </c:pt>
                <c:pt idx="6">
                  <c:v>0.23698413875818378</c:v>
                </c:pt>
                <c:pt idx="7">
                  <c:v>0.15834003229009658</c:v>
                </c:pt>
                <c:pt idx="8">
                  <c:v>0.15084118501012159</c:v>
                </c:pt>
                <c:pt idx="9">
                  <c:v>0.14444619348072857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5634816"/>
        <c:axId val="145624448"/>
      </c:lineChart>
      <c:catAx>
        <c:axId val="145620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340000"/>
          <a:lstStyle/>
          <a:p>
            <a:pPr>
              <a:defRPr sz="1200" b="1"/>
            </a:pPr>
            <a:endParaRPr lang="en-US"/>
          </a:p>
        </c:txPr>
        <c:crossAx val="145622528"/>
        <c:crosses val="autoZero"/>
        <c:auto val="1"/>
        <c:lblAlgn val="ctr"/>
        <c:lblOffset val="100"/>
        <c:noMultiLvlLbl val="0"/>
      </c:catAx>
      <c:valAx>
        <c:axId val="1456225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 i="1"/>
                </a:pPr>
                <a:r>
                  <a:rPr lang="en-US" sz="1400" i="1"/>
                  <a:t>tons/year and 1000 mmbtu heat input</a:t>
                </a:r>
              </a:p>
            </c:rich>
          </c:tx>
          <c:layout>
            <c:manualLayout>
              <c:xMode val="edge"/>
              <c:yMode val="edge"/>
              <c:x val="1.737756714060032E-2"/>
              <c:y val="0.12209439528023623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145620992"/>
        <c:crosses val="autoZero"/>
        <c:crossBetween val="between"/>
      </c:valAx>
      <c:valAx>
        <c:axId val="145624448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400" i="1"/>
                </a:pPr>
                <a:r>
                  <a:rPr lang="en-US" sz="1400" i="1"/>
                  <a:t>lbs/mmbtu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145634816"/>
        <c:crosses val="max"/>
        <c:crossBetween val="between"/>
      </c:valAx>
      <c:catAx>
        <c:axId val="1456348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5624448"/>
        <c:crosses val="autoZero"/>
        <c:auto val="1"/>
        <c:lblAlgn val="ctr"/>
        <c:lblOffset val="100"/>
        <c:noMultiLvlLbl val="0"/>
      </c:catAx>
    </c:plotArea>
    <c:legend>
      <c:legendPos val="b"/>
      <c:overlay val="0"/>
    </c:legend>
    <c:plotVisOnly val="1"/>
    <c:dispBlanksAs val="gap"/>
    <c:showDLblsOverMax val="0"/>
  </c:chart>
  <c:spPr>
    <a:ln w="38100">
      <a:solidFill>
        <a:schemeClr val="tx2">
          <a:lumMod val="60000"/>
          <a:lumOff val="40000"/>
        </a:schemeClr>
      </a:solidFill>
    </a:ln>
  </c:spPr>
  <c:printSettings>
    <c:headerFooter/>
    <c:pageMargins b="0.75000000000000167" l="0.70000000000000095" r="0.70000000000000095" t="0.75000000000000167" header="0.30000000000000032" footer="0.30000000000000032"/>
    <c:pageSetup orientation="landscape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North Carolina Emissions and Heat Input, 2002-2011 </a:t>
            </a:r>
          </a:p>
          <a:p>
            <a:pPr>
              <a:defRPr/>
            </a:pPr>
            <a:r>
              <a:rPr lang="en-US" sz="1400"/>
              <a:t>(Acid Rain Units Reporting to CAMD)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SO2 Annual Emissions, tpy</c:v>
          </c:tx>
          <c:marker>
            <c:symbol val="none"/>
          </c:marker>
          <c:cat>
            <c:numRef>
              <c:f>'CAMD annual data 2002-2011 Acid'!$B$53:$B$62</c:f>
              <c:numCache>
                <c:formatCode>General</c:formatCode>
                <c:ptCount val="10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</c:numCache>
            </c:numRef>
          </c:cat>
          <c:val>
            <c:numRef>
              <c:f>'CAMD annual data 2002-2011 Acid'!$E$53:$E$62</c:f>
              <c:numCache>
                <c:formatCode>#,##0</c:formatCode>
                <c:ptCount val="10"/>
                <c:pt idx="0">
                  <c:v>462993.12800000003</c:v>
                </c:pt>
                <c:pt idx="1">
                  <c:v>462040.75</c:v>
                </c:pt>
                <c:pt idx="2">
                  <c:v>472320.17</c:v>
                </c:pt>
                <c:pt idx="3">
                  <c:v>500935.57</c:v>
                </c:pt>
                <c:pt idx="4">
                  <c:v>462143.21899999998</c:v>
                </c:pt>
                <c:pt idx="5">
                  <c:v>370826.48</c:v>
                </c:pt>
                <c:pt idx="6">
                  <c:v>227030.05300000001</c:v>
                </c:pt>
                <c:pt idx="7">
                  <c:v>110948.136</c:v>
                </c:pt>
                <c:pt idx="8">
                  <c:v>116627.178</c:v>
                </c:pt>
                <c:pt idx="9">
                  <c:v>73505.52</c:v>
                </c:pt>
              </c:numCache>
            </c:numRef>
          </c:val>
          <c:smooth val="0"/>
        </c:ser>
        <c:ser>
          <c:idx val="2"/>
          <c:order val="2"/>
          <c:tx>
            <c:v>NOx Annual Emissions, tpy</c:v>
          </c:tx>
          <c:marker>
            <c:symbol val="none"/>
          </c:marker>
          <c:cat>
            <c:numRef>
              <c:f>'CAMD annual data 2002-2011 Acid'!$B$53:$B$62</c:f>
              <c:numCache>
                <c:formatCode>General</c:formatCode>
                <c:ptCount val="10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</c:numCache>
            </c:numRef>
          </c:cat>
          <c:val>
            <c:numRef>
              <c:f>'CAMD annual data 2002-2011 Acid'!$G$53:$G$62</c:f>
              <c:numCache>
                <c:formatCode>#,##0</c:formatCode>
                <c:ptCount val="10"/>
                <c:pt idx="0">
                  <c:v>145705.70800000001</c:v>
                </c:pt>
                <c:pt idx="1">
                  <c:v>132663.63</c:v>
                </c:pt>
                <c:pt idx="2">
                  <c:v>117722.302</c:v>
                </c:pt>
                <c:pt idx="3">
                  <c:v>107749.24099999999</c:v>
                </c:pt>
                <c:pt idx="4">
                  <c:v>103053.79700000001</c:v>
                </c:pt>
                <c:pt idx="5">
                  <c:v>59417.716</c:v>
                </c:pt>
                <c:pt idx="6">
                  <c:v>54652.142999999996</c:v>
                </c:pt>
                <c:pt idx="7">
                  <c:v>38782.773000000001</c:v>
                </c:pt>
                <c:pt idx="8">
                  <c:v>49611.17</c:v>
                </c:pt>
                <c:pt idx="9">
                  <c:v>41343.68</c:v>
                </c:pt>
              </c:numCache>
            </c:numRef>
          </c:val>
          <c:smooth val="0"/>
        </c:ser>
        <c:ser>
          <c:idx val="4"/>
          <c:order val="4"/>
          <c:tx>
            <c:v>Heat Input, 1000 mmbtu/yr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cat>
            <c:numRef>
              <c:f>'CAMD annual data 2002-2011 Acid'!$B$53:$B$62</c:f>
              <c:numCache>
                <c:formatCode>General</c:formatCode>
                <c:ptCount val="10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</c:numCache>
            </c:numRef>
          </c:cat>
          <c:val>
            <c:numRef>
              <c:f>'CAMD annual data 2002-2011 Acid'!$J$53:$J$62</c:f>
              <c:numCache>
                <c:formatCode>#,##0</c:formatCode>
                <c:ptCount val="10"/>
                <c:pt idx="0">
                  <c:v>723110.94522500003</c:v>
                </c:pt>
                <c:pt idx="1">
                  <c:v>709082.52786000003</c:v>
                </c:pt>
                <c:pt idx="2">
                  <c:v>719301.58315099997</c:v>
                </c:pt>
                <c:pt idx="3">
                  <c:v>748528.93142499996</c:v>
                </c:pt>
                <c:pt idx="4">
                  <c:v>733106.77944200009</c:v>
                </c:pt>
                <c:pt idx="5">
                  <c:v>774781.85635699995</c:v>
                </c:pt>
                <c:pt idx="6">
                  <c:v>756524.59113800002</c:v>
                </c:pt>
                <c:pt idx="7">
                  <c:v>664949.17518700007</c:v>
                </c:pt>
                <c:pt idx="8">
                  <c:v>755401.50334199995</c:v>
                </c:pt>
                <c:pt idx="9">
                  <c:v>657771.88555999997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476032"/>
        <c:axId val="146494208"/>
      </c:lineChart>
      <c:lineChart>
        <c:grouping val="standard"/>
        <c:varyColors val="0"/>
        <c:ser>
          <c:idx val="1"/>
          <c:order val="1"/>
          <c:tx>
            <c:v>SO2 Rate, lbs/mmbtu</c:v>
          </c:tx>
          <c:marker>
            <c:symbol val="none"/>
          </c:marker>
          <c:cat>
            <c:numRef>
              <c:f>'CAMD annual data 2002-2011 Acid'!$B$83:$B$91</c:f>
              <c:numCache>
                <c:formatCode>General</c:formatCode>
                <c:ptCount val="9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</c:numCache>
            </c:numRef>
          </c:cat>
          <c:val>
            <c:numRef>
              <c:f>'CAMD annual data 2002-2011 Acid'!$F$53:$F$62</c:f>
              <c:numCache>
                <c:formatCode>0.000</c:formatCode>
                <c:ptCount val="10"/>
                <c:pt idx="0">
                  <c:v>1.2805590374681359</c:v>
                </c:pt>
                <c:pt idx="1">
                  <c:v>1.3032072624731899</c:v>
                </c:pt>
                <c:pt idx="2">
                  <c:v>1.313274379102396</c:v>
                </c:pt>
                <c:pt idx="3">
                  <c:v>1.3384534624369213</c:v>
                </c:pt>
                <c:pt idx="4">
                  <c:v>1.2607800990512121</c:v>
                </c:pt>
                <c:pt idx="5">
                  <c:v>0.95724100134098256</c:v>
                </c:pt>
                <c:pt idx="6">
                  <c:v>0.60019213032716012</c:v>
                </c:pt>
                <c:pt idx="7">
                  <c:v>0.33370410894576613</c:v>
                </c:pt>
                <c:pt idx="8">
                  <c:v>0.30878195895566884</c:v>
                </c:pt>
                <c:pt idx="9">
                  <c:v>0.22349851556036154</c:v>
                </c:pt>
              </c:numCache>
            </c:numRef>
          </c:val>
          <c:smooth val="0"/>
        </c:ser>
        <c:ser>
          <c:idx val="3"/>
          <c:order val="3"/>
          <c:tx>
            <c:v>NOx Rate, lbs/mmbtu</c:v>
          </c:tx>
          <c:marker>
            <c:symbol val="none"/>
          </c:marker>
          <c:cat>
            <c:numRef>
              <c:f>'CAMD annual data 2002-2011 Acid'!$B$83:$B$91</c:f>
              <c:numCache>
                <c:formatCode>General</c:formatCode>
                <c:ptCount val="9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</c:numCache>
            </c:numRef>
          </c:cat>
          <c:val>
            <c:numRef>
              <c:f>'CAMD annual data 2002-2011 Acid'!$H$53:$H$62</c:f>
              <c:numCache>
                <c:formatCode>0.000</c:formatCode>
                <c:ptCount val="10"/>
                <c:pt idx="0">
                  <c:v>0.40299682631594758</c:v>
                </c:pt>
                <c:pt idx="1">
                  <c:v>0.37418389196636043</c:v>
                </c:pt>
                <c:pt idx="2">
                  <c:v>0.32732390629338304</c:v>
                </c:pt>
                <c:pt idx="3">
                  <c:v>0.28789599566946361</c:v>
                </c:pt>
                <c:pt idx="4">
                  <c:v>0.28114266540663774</c:v>
                </c:pt>
                <c:pt idx="5">
                  <c:v>0.15337921380704561</c:v>
                </c:pt>
                <c:pt idx="6">
                  <c:v>0.1444821322140756</c:v>
                </c:pt>
                <c:pt idx="7">
                  <c:v>0.11664883406793709</c:v>
                </c:pt>
                <c:pt idx="8">
                  <c:v>0.13135046668695619</c:v>
                </c:pt>
                <c:pt idx="9">
                  <c:v>0.12570826120001066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498304"/>
        <c:axId val="146496128"/>
      </c:lineChart>
      <c:catAx>
        <c:axId val="146476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340000"/>
          <a:lstStyle/>
          <a:p>
            <a:pPr>
              <a:defRPr sz="1200" b="1"/>
            </a:pPr>
            <a:endParaRPr lang="en-US"/>
          </a:p>
        </c:txPr>
        <c:crossAx val="146494208"/>
        <c:crosses val="autoZero"/>
        <c:auto val="1"/>
        <c:lblAlgn val="ctr"/>
        <c:lblOffset val="100"/>
        <c:noMultiLvlLbl val="0"/>
      </c:catAx>
      <c:valAx>
        <c:axId val="1464942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 i="1"/>
                </a:pPr>
                <a:r>
                  <a:rPr lang="en-US" sz="1400" i="1"/>
                  <a:t>tons/year and 1000 mmbtu heat input</a:t>
                </a:r>
              </a:p>
            </c:rich>
          </c:tx>
          <c:layout>
            <c:manualLayout>
              <c:xMode val="edge"/>
              <c:yMode val="edge"/>
              <c:x val="1.737756714060032E-2"/>
              <c:y val="0.12209439528023623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146476032"/>
        <c:crosses val="autoZero"/>
        <c:crossBetween val="between"/>
      </c:valAx>
      <c:valAx>
        <c:axId val="146496128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400" i="1"/>
                </a:pPr>
                <a:r>
                  <a:rPr lang="en-US" sz="1400" i="1"/>
                  <a:t>lbs/mmbtu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146498304"/>
        <c:crosses val="max"/>
        <c:crossBetween val="between"/>
      </c:valAx>
      <c:catAx>
        <c:axId val="1464983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6496128"/>
        <c:crosses val="autoZero"/>
        <c:auto val="1"/>
        <c:lblAlgn val="ctr"/>
        <c:lblOffset val="100"/>
        <c:noMultiLvlLbl val="0"/>
      </c:catAx>
    </c:plotArea>
    <c:legend>
      <c:legendPos val="b"/>
      <c:overlay val="0"/>
    </c:legend>
    <c:plotVisOnly val="1"/>
    <c:dispBlanksAs val="gap"/>
    <c:showDLblsOverMax val="0"/>
  </c:chart>
  <c:spPr>
    <a:ln w="38100">
      <a:solidFill>
        <a:schemeClr val="tx2">
          <a:lumMod val="60000"/>
          <a:lumOff val="40000"/>
        </a:schemeClr>
      </a:solidFill>
    </a:ln>
  </c:spPr>
  <c:printSettings>
    <c:headerFooter/>
    <c:pageMargins b="0.75000000000000167" l="0.70000000000000095" r="0.70000000000000095" t="0.75000000000000167" header="0.30000000000000032" footer="0.30000000000000032"/>
    <c:pageSetup orientation="landscape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South</a:t>
            </a:r>
            <a:r>
              <a:rPr lang="en-US" baseline="0"/>
              <a:t> Carolina</a:t>
            </a:r>
            <a:r>
              <a:rPr lang="en-US"/>
              <a:t> Emissions and Heat Input, 2002-2011 </a:t>
            </a:r>
          </a:p>
          <a:p>
            <a:pPr>
              <a:defRPr/>
            </a:pPr>
            <a:r>
              <a:rPr lang="en-US" sz="1400"/>
              <a:t>(Acid Rain Units Reporting to CAMD)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SO2 Annual Emissions, tpy</c:v>
          </c:tx>
          <c:marker>
            <c:symbol val="none"/>
          </c:marker>
          <c:cat>
            <c:numRef>
              <c:f>'CAMD annual data 2002-2011 Acid'!$B$63:$B$72</c:f>
              <c:numCache>
                <c:formatCode>General</c:formatCode>
                <c:ptCount val="10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</c:numCache>
            </c:numRef>
          </c:cat>
          <c:val>
            <c:numRef>
              <c:f>'CAMD annual data 2002-2011 Acid'!$E$63:$E$72</c:f>
              <c:numCache>
                <c:formatCode>#,##0</c:formatCode>
                <c:ptCount val="10"/>
                <c:pt idx="0">
                  <c:v>199118.016</c:v>
                </c:pt>
                <c:pt idx="1">
                  <c:v>203955.53099999999</c:v>
                </c:pt>
                <c:pt idx="2">
                  <c:v>219368.25200000001</c:v>
                </c:pt>
                <c:pt idx="3">
                  <c:v>217385.73499999999</c:v>
                </c:pt>
                <c:pt idx="4">
                  <c:v>219974.82699999999</c:v>
                </c:pt>
                <c:pt idx="5">
                  <c:v>172725.68</c:v>
                </c:pt>
                <c:pt idx="6">
                  <c:v>157618.45800000001</c:v>
                </c:pt>
                <c:pt idx="7">
                  <c:v>97940.873000000007</c:v>
                </c:pt>
                <c:pt idx="8">
                  <c:v>94613.481</c:v>
                </c:pt>
                <c:pt idx="9">
                  <c:v>66166.11</c:v>
                </c:pt>
              </c:numCache>
            </c:numRef>
          </c:val>
          <c:smooth val="0"/>
        </c:ser>
        <c:ser>
          <c:idx val="2"/>
          <c:order val="2"/>
          <c:tx>
            <c:v>NOx Annual Emissions, tpy</c:v>
          </c:tx>
          <c:marker>
            <c:symbol val="none"/>
          </c:marker>
          <c:cat>
            <c:numRef>
              <c:f>'CAMD annual data 2002-2011 Acid'!$B$63:$B$72</c:f>
              <c:numCache>
                <c:formatCode>General</c:formatCode>
                <c:ptCount val="10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</c:numCache>
            </c:numRef>
          </c:cat>
          <c:val>
            <c:numRef>
              <c:f>'CAMD annual data 2002-2011 Acid'!$G$63:$G$72</c:f>
              <c:numCache>
                <c:formatCode>#,##0</c:formatCode>
                <c:ptCount val="10"/>
                <c:pt idx="0">
                  <c:v>82900.290999999997</c:v>
                </c:pt>
                <c:pt idx="1">
                  <c:v>77391.372000000003</c:v>
                </c:pt>
                <c:pt idx="2">
                  <c:v>65126.243000000002</c:v>
                </c:pt>
                <c:pt idx="3">
                  <c:v>51234.542999999998</c:v>
                </c:pt>
                <c:pt idx="4">
                  <c:v>48523.737000000001</c:v>
                </c:pt>
                <c:pt idx="5">
                  <c:v>46062.928</c:v>
                </c:pt>
                <c:pt idx="6">
                  <c:v>42916.14</c:v>
                </c:pt>
                <c:pt idx="7">
                  <c:v>21213.281999999999</c:v>
                </c:pt>
                <c:pt idx="8">
                  <c:v>26794.024000000001</c:v>
                </c:pt>
                <c:pt idx="9">
                  <c:v>23261.73</c:v>
                </c:pt>
              </c:numCache>
            </c:numRef>
          </c:val>
          <c:smooth val="0"/>
        </c:ser>
        <c:ser>
          <c:idx val="4"/>
          <c:order val="4"/>
          <c:tx>
            <c:v>Heat Input, 1000 mmbtu/yr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cat>
            <c:numRef>
              <c:f>'CAMD annual data 2002-2011 Acid'!$B$63:$B$72</c:f>
              <c:numCache>
                <c:formatCode>General</c:formatCode>
                <c:ptCount val="10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</c:numCache>
            </c:numRef>
          </c:cat>
          <c:val>
            <c:numRef>
              <c:f>'CAMD annual data 2002-2011 Acid'!$J$63:$J$72</c:f>
              <c:numCache>
                <c:formatCode>#,##0</c:formatCode>
                <c:ptCount val="10"/>
                <c:pt idx="0">
                  <c:v>418577.51476400002</c:v>
                </c:pt>
                <c:pt idx="1">
                  <c:v>402880.226777</c:v>
                </c:pt>
                <c:pt idx="2">
                  <c:v>442476.00311699999</c:v>
                </c:pt>
                <c:pt idx="3">
                  <c:v>455663.92327200004</c:v>
                </c:pt>
                <c:pt idx="4">
                  <c:v>462305.48922699998</c:v>
                </c:pt>
                <c:pt idx="5">
                  <c:v>474321.16392999998</c:v>
                </c:pt>
                <c:pt idx="6">
                  <c:v>464544.24089700001</c:v>
                </c:pt>
                <c:pt idx="7">
                  <c:v>427136.37056100002</c:v>
                </c:pt>
                <c:pt idx="8">
                  <c:v>472658.95639300003</c:v>
                </c:pt>
                <c:pt idx="9">
                  <c:v>443900.79772000003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573184"/>
        <c:axId val="146574720"/>
      </c:lineChart>
      <c:lineChart>
        <c:grouping val="standard"/>
        <c:varyColors val="0"/>
        <c:ser>
          <c:idx val="1"/>
          <c:order val="1"/>
          <c:tx>
            <c:v>SO2 Rate, lbs/mmbtu</c:v>
          </c:tx>
          <c:marker>
            <c:symbol val="none"/>
          </c:marker>
          <c:cat>
            <c:numRef>
              <c:f>'CAMD annual data 2002-2011 Acid'!$B$83:$B$91</c:f>
              <c:numCache>
                <c:formatCode>General</c:formatCode>
                <c:ptCount val="9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</c:numCache>
            </c:numRef>
          </c:cat>
          <c:val>
            <c:numRef>
              <c:f>'CAMD annual data 2002-2011 Acid'!$F$63:$F$72</c:f>
              <c:numCache>
                <c:formatCode>0.000</c:formatCode>
                <c:ptCount val="10"/>
                <c:pt idx="0">
                  <c:v>0.95140330752006874</c:v>
                </c:pt>
                <c:pt idx="1">
                  <c:v>1.0124871733300147</c:v>
                </c:pt>
                <c:pt idx="2">
                  <c:v>0.99154869622158659</c:v>
                </c:pt>
                <c:pt idx="3">
                  <c:v>0.95414942415897896</c:v>
                </c:pt>
                <c:pt idx="4">
                  <c:v>0.95164272164628594</c:v>
                </c:pt>
                <c:pt idx="5">
                  <c:v>0.72830686520026644</c:v>
                </c:pt>
                <c:pt idx="6">
                  <c:v>0.67859395994513072</c:v>
                </c:pt>
                <c:pt idx="7">
                  <c:v>0.45859299160764355</c:v>
                </c:pt>
                <c:pt idx="8">
                  <c:v>0.40034566031298086</c:v>
                </c:pt>
                <c:pt idx="9">
                  <c:v>0.29811214730790231</c:v>
                </c:pt>
              </c:numCache>
            </c:numRef>
          </c:val>
          <c:smooth val="0"/>
        </c:ser>
        <c:ser>
          <c:idx val="3"/>
          <c:order val="3"/>
          <c:tx>
            <c:v>NOx Rate, lbs/mmbtu</c:v>
          </c:tx>
          <c:marker>
            <c:symbol val="none"/>
          </c:marker>
          <c:cat>
            <c:numRef>
              <c:f>'CAMD annual data 2002-2011 Acid'!$B$83:$B$91</c:f>
              <c:numCache>
                <c:formatCode>General</c:formatCode>
                <c:ptCount val="9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</c:numCache>
            </c:numRef>
          </c:cat>
          <c:val>
            <c:numRef>
              <c:f>'CAMD annual data 2002-2011 Acid'!$H$63:$H$72</c:f>
              <c:numCache>
                <c:formatCode>0.000</c:formatCode>
                <c:ptCount val="10"/>
                <c:pt idx="0">
                  <c:v>0.39610484594109346</c:v>
                </c:pt>
                <c:pt idx="1">
                  <c:v>0.38419047079636021</c:v>
                </c:pt>
                <c:pt idx="2">
                  <c:v>0.2943718644230261</c:v>
                </c:pt>
                <c:pt idx="3">
                  <c:v>0.22487864578831931</c:v>
                </c:pt>
                <c:pt idx="4">
                  <c:v>0.20992066125424699</c:v>
                </c:pt>
                <c:pt idx="5">
                  <c:v>0.19422674551708569</c:v>
                </c:pt>
                <c:pt idx="6">
                  <c:v>0.18476664318185135</c:v>
                </c:pt>
                <c:pt idx="7">
                  <c:v>9.9327912404829966E-2</c:v>
                </c:pt>
                <c:pt idx="8">
                  <c:v>0.11337571683597453</c:v>
                </c:pt>
                <c:pt idx="9">
                  <c:v>0.10480598421754959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599296"/>
        <c:axId val="146597376"/>
      </c:lineChart>
      <c:catAx>
        <c:axId val="146573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340000"/>
          <a:lstStyle/>
          <a:p>
            <a:pPr>
              <a:defRPr sz="1200" b="1"/>
            </a:pPr>
            <a:endParaRPr lang="en-US"/>
          </a:p>
        </c:txPr>
        <c:crossAx val="146574720"/>
        <c:crosses val="autoZero"/>
        <c:auto val="1"/>
        <c:lblAlgn val="ctr"/>
        <c:lblOffset val="100"/>
        <c:noMultiLvlLbl val="0"/>
      </c:catAx>
      <c:valAx>
        <c:axId val="1465747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 i="1"/>
                </a:pPr>
                <a:r>
                  <a:rPr lang="en-US" sz="1400" i="1"/>
                  <a:t>tons/year and 1000 mmbtu heat input</a:t>
                </a:r>
              </a:p>
            </c:rich>
          </c:tx>
          <c:layout>
            <c:manualLayout>
              <c:xMode val="edge"/>
              <c:yMode val="edge"/>
              <c:x val="1.737756714060032E-2"/>
              <c:y val="0.12209439528023623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146573184"/>
        <c:crosses val="autoZero"/>
        <c:crossBetween val="between"/>
      </c:valAx>
      <c:valAx>
        <c:axId val="146597376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400" i="1"/>
                </a:pPr>
                <a:r>
                  <a:rPr lang="en-US" sz="1400" i="1"/>
                  <a:t>lbs/mmbtu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146599296"/>
        <c:crosses val="max"/>
        <c:crossBetween val="between"/>
      </c:valAx>
      <c:catAx>
        <c:axId val="1465992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6597376"/>
        <c:crosses val="autoZero"/>
        <c:auto val="1"/>
        <c:lblAlgn val="ctr"/>
        <c:lblOffset val="100"/>
        <c:noMultiLvlLbl val="0"/>
      </c:catAx>
    </c:plotArea>
    <c:legend>
      <c:legendPos val="b"/>
      <c:overlay val="0"/>
    </c:legend>
    <c:plotVisOnly val="1"/>
    <c:dispBlanksAs val="gap"/>
    <c:showDLblsOverMax val="0"/>
  </c:chart>
  <c:spPr>
    <a:ln w="38100">
      <a:solidFill>
        <a:schemeClr val="tx2">
          <a:lumMod val="60000"/>
          <a:lumOff val="40000"/>
        </a:schemeClr>
      </a:solidFill>
    </a:ln>
  </c:spPr>
  <c:printSettings>
    <c:headerFooter/>
    <c:pageMargins b="0.75000000000000167" l="0.70000000000000095" r="0.70000000000000095" t="0.75000000000000167" header="0.30000000000000032" footer="0.30000000000000032"/>
    <c:pageSetup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180975</xdr:colOff>
      <xdr:row>1</xdr:row>
      <xdr:rowOff>180975</xdr:rowOff>
    </xdr:from>
    <xdr:to>
      <xdr:col>14</xdr:col>
      <xdr:colOff>295275</xdr:colOff>
      <xdr:row>24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0.63389</cdr:x>
      <cdr:y>0.92478</cdr:y>
    </cdr:from>
    <cdr:to>
      <cdr:x>0.99408</cdr:x>
      <cdr:y>0.97566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095875" y="3981450"/>
          <a:ext cx="289560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000" i="1"/>
            <a:t>2011 CAMD data is considered "preliminary."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14</xdr:col>
      <xdr:colOff>114300</xdr:colOff>
      <xdr:row>24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0.63152</cdr:x>
      <cdr:y>0.94027</cdr:y>
    </cdr:from>
    <cdr:to>
      <cdr:x>0.99171</cdr:x>
      <cdr:y>0.99115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076825" y="4048125"/>
          <a:ext cx="289560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000" i="1"/>
            <a:t>2011 CAMD data is considered "preliminary."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14</xdr:col>
      <xdr:colOff>114300</xdr:colOff>
      <xdr:row>24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0.63981</cdr:x>
      <cdr:y>0.93142</cdr:y>
    </cdr:from>
    <cdr:to>
      <cdr:x>1</cdr:x>
      <cdr:y>0.9823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6029325" y="4010025"/>
          <a:ext cx="289560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000" i="1"/>
            <a:t>2011 CAMD data is considered "preliminary."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14</xdr:col>
      <xdr:colOff>114300</xdr:colOff>
      <xdr:row>24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0.63981</cdr:x>
      <cdr:y>0.92699</cdr:y>
    </cdr:from>
    <cdr:to>
      <cdr:x>1</cdr:x>
      <cdr:y>0.97788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200650" y="3990975"/>
          <a:ext cx="289560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000" i="1"/>
            <a:t>2011 CAMD data is considered "preliminary."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14</xdr:col>
      <xdr:colOff>114300</xdr:colOff>
      <xdr:row>24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0.63981</cdr:x>
      <cdr:y>0.92478</cdr:y>
    </cdr:from>
    <cdr:to>
      <cdr:x>1</cdr:x>
      <cdr:y>0.97566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438775" y="3981450"/>
          <a:ext cx="289560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000" i="1"/>
            <a:t>2011 CAMD data is considered "preliminary."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14</xdr:col>
      <xdr:colOff>114300</xdr:colOff>
      <xdr:row>24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0.63981</cdr:x>
      <cdr:y>0.93363</cdr:y>
    </cdr:from>
    <cdr:to>
      <cdr:x>1</cdr:x>
      <cdr:y>0.98451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5362575" y="4019550"/>
          <a:ext cx="289560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000" i="1"/>
            <a:t>2011 CAMD data is considered "preliminary."</a:t>
          </a: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0.63507</cdr:x>
      <cdr:y>0.93142</cdr:y>
    </cdr:from>
    <cdr:to>
      <cdr:x>0.99526</cdr:x>
      <cdr:y>0.9823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105400" y="4010025"/>
          <a:ext cx="289560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000" i="1"/>
            <a:t>2011 CAMD data is considered "preliminary."</a:t>
          </a: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14</xdr:col>
      <xdr:colOff>114300</xdr:colOff>
      <xdr:row>24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0.63863</cdr:x>
      <cdr:y>0.93363</cdr:y>
    </cdr:from>
    <cdr:to>
      <cdr:x>0.99882</cdr:x>
      <cdr:y>0.98451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133975" y="4019550"/>
          <a:ext cx="289560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000" i="1"/>
            <a:t>2011 CAMD data is considered "preliminary."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6</xdr:row>
      <xdr:rowOff>9525</xdr:rowOff>
    </xdr:from>
    <xdr:to>
      <xdr:col>14</xdr:col>
      <xdr:colOff>142875</xdr:colOff>
      <xdr:row>28</xdr:row>
      <xdr:rowOff>123825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0.62441</cdr:x>
      <cdr:y>0.9292</cdr:y>
    </cdr:from>
    <cdr:to>
      <cdr:x>0.9846</cdr:x>
      <cdr:y>0.98009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5019675" y="4000500"/>
          <a:ext cx="289560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000" i="1"/>
            <a:t>2011 CAMD data is considered "preliminary."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571500</xdr:colOff>
      <xdr:row>4</xdr:row>
      <xdr:rowOff>19050</xdr:rowOff>
    </xdr:from>
    <xdr:to>
      <xdr:col>15</xdr:col>
      <xdr:colOff>76200</xdr:colOff>
      <xdr:row>26</xdr:row>
      <xdr:rowOff>133350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0.63033</cdr:x>
      <cdr:y>0.93363</cdr:y>
    </cdr:from>
    <cdr:to>
      <cdr:x>0.99052</cdr:x>
      <cdr:y>0.98451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067300" y="4019550"/>
          <a:ext cx="289560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000" i="1"/>
            <a:t>2011 CAMD data is considered "preliminary."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14</xdr:col>
      <xdr:colOff>114300</xdr:colOff>
      <xdr:row>24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0.63981</cdr:x>
      <cdr:y>0.93363</cdr:y>
    </cdr:from>
    <cdr:to>
      <cdr:x>1</cdr:x>
      <cdr:y>0.98451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314950" y="4019550"/>
          <a:ext cx="289560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en-US" sz="1000" i="1"/>
            <a:t>2011 CAMD data is considered "preliminary."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14</xdr:col>
      <xdr:colOff>114300</xdr:colOff>
      <xdr:row>23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5"/>
  <sheetViews>
    <sheetView tabSelected="1" zoomScaleNormal="100" workbookViewId="0">
      <pane ySplit="2" topLeftCell="A75" activePane="bottomLeft" state="frozen"/>
      <selection pane="bottomLeft" activeCell="F56" sqref="F56"/>
    </sheetView>
  </sheetViews>
  <sheetFormatPr defaultRowHeight="15" x14ac:dyDescent="0.25"/>
  <cols>
    <col min="1" max="1" width="7.42578125" style="5" customWidth="1"/>
    <col min="2" max="2" width="6.28515625" style="5" bestFit="1" customWidth="1"/>
    <col min="3" max="3" width="9" style="5" customWidth="1"/>
    <col min="4" max="4" width="9.7109375" style="5" customWidth="1"/>
    <col min="5" max="5" width="9.140625" style="7" customWidth="1"/>
    <col min="6" max="6" width="11.7109375" style="8" customWidth="1"/>
    <col min="7" max="7" width="9.28515625" style="7" bestFit="1" customWidth="1"/>
    <col min="8" max="8" width="11.28515625" style="8" customWidth="1"/>
    <col min="9" max="9" width="13.85546875" style="7" customWidth="1"/>
    <col min="10" max="10" width="17" style="7" customWidth="1"/>
    <col min="11" max="16384" width="9.140625" style="5"/>
  </cols>
  <sheetData>
    <row r="1" spans="1:10" ht="18.75" x14ac:dyDescent="0.3">
      <c r="A1" s="15" t="s">
        <v>21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s="6" customFormat="1" ht="44.25" customHeight="1" x14ac:dyDescent="0.25">
      <c r="A2" s="9" t="s">
        <v>12</v>
      </c>
      <c r="B2" s="9" t="s">
        <v>13</v>
      </c>
      <c r="C2" s="9" t="s">
        <v>14</v>
      </c>
      <c r="D2" s="9" t="s">
        <v>15</v>
      </c>
      <c r="E2" s="10" t="s">
        <v>16</v>
      </c>
      <c r="F2" s="11" t="s">
        <v>17</v>
      </c>
      <c r="G2" s="10" t="s">
        <v>18</v>
      </c>
      <c r="H2" s="11" t="s">
        <v>19</v>
      </c>
      <c r="I2" s="10" t="s">
        <v>20</v>
      </c>
      <c r="J2" s="10" t="s">
        <v>22</v>
      </c>
    </row>
    <row r="3" spans="1:10" x14ac:dyDescent="0.25">
      <c r="A3" s="1" t="s">
        <v>0</v>
      </c>
      <c r="B3" s="1">
        <v>2002</v>
      </c>
      <c r="C3" s="1" t="s">
        <v>1</v>
      </c>
      <c r="D3" s="1">
        <v>12</v>
      </c>
      <c r="E3" s="2">
        <v>448248.04399999999</v>
      </c>
      <c r="F3" s="3">
        <f t="shared" ref="F3:F37" si="0">E3*2000/I3</f>
        <v>0.99474127549354052</v>
      </c>
      <c r="G3" s="2">
        <v>161559.41699999999</v>
      </c>
      <c r="H3" s="3">
        <f t="shared" ref="H3:H37" si="1">G3*2000/I3</f>
        <v>0.35852877148209666</v>
      </c>
      <c r="I3" s="2">
        <v>901235436.87800002</v>
      </c>
      <c r="J3" s="2">
        <f>I3/1000</f>
        <v>901235.43687800004</v>
      </c>
    </row>
    <row r="4" spans="1:10" x14ac:dyDescent="0.25">
      <c r="A4" s="1" t="s">
        <v>0</v>
      </c>
      <c r="B4" s="1">
        <v>2003</v>
      </c>
      <c r="C4" s="1" t="s">
        <v>1</v>
      </c>
      <c r="D4" s="1">
        <v>12</v>
      </c>
      <c r="E4" s="2">
        <v>458621.837</v>
      </c>
      <c r="F4" s="3">
        <f t="shared" si="0"/>
        <v>1.0010785573573779</v>
      </c>
      <c r="G4" s="2">
        <v>155057.33799999999</v>
      </c>
      <c r="H4" s="3">
        <f t="shared" si="1"/>
        <v>0.33845875557974214</v>
      </c>
      <c r="I4" s="2">
        <v>916255439.954</v>
      </c>
      <c r="J4" s="2">
        <f t="shared" ref="J4:J12" si="2">I4/1000</f>
        <v>916255.43995399994</v>
      </c>
    </row>
    <row r="5" spans="1:10" x14ac:dyDescent="0.25">
      <c r="A5" s="1" t="s">
        <v>0</v>
      </c>
      <c r="B5" s="1">
        <v>2004</v>
      </c>
      <c r="C5" s="1" t="s">
        <v>1</v>
      </c>
      <c r="D5" s="1">
        <v>12</v>
      </c>
      <c r="E5" s="2">
        <v>412439.80900000001</v>
      </c>
      <c r="F5" s="3">
        <f t="shared" si="0"/>
        <v>0.9115577956718296</v>
      </c>
      <c r="G5" s="2">
        <v>136680.63200000001</v>
      </c>
      <c r="H5" s="3">
        <f t="shared" si="1"/>
        <v>0.30208600842638966</v>
      </c>
      <c r="I5" s="2">
        <v>904912032.91400003</v>
      </c>
      <c r="J5" s="2">
        <f t="shared" si="2"/>
        <v>904912.03291399998</v>
      </c>
    </row>
    <row r="6" spans="1:10" x14ac:dyDescent="0.25">
      <c r="A6" s="1" t="s">
        <v>0</v>
      </c>
      <c r="B6" s="1">
        <v>2005</v>
      </c>
      <c r="C6" s="1" t="s">
        <v>1</v>
      </c>
      <c r="D6" s="1">
        <v>12</v>
      </c>
      <c r="E6" s="2">
        <v>460071.64500000002</v>
      </c>
      <c r="F6" s="3">
        <f t="shared" si="0"/>
        <v>0.98212488617894866</v>
      </c>
      <c r="G6" s="2">
        <v>133474.61799999999</v>
      </c>
      <c r="H6" s="3">
        <f t="shared" si="1"/>
        <v>0.28493115243176664</v>
      </c>
      <c r="I6" s="2">
        <v>936890310.94599998</v>
      </c>
      <c r="J6" s="2">
        <f t="shared" si="2"/>
        <v>936890.31094599993</v>
      </c>
    </row>
    <row r="7" spans="1:10" x14ac:dyDescent="0.25">
      <c r="A7" s="1" t="s">
        <v>0</v>
      </c>
      <c r="B7" s="1">
        <v>2006</v>
      </c>
      <c r="C7" s="1" t="s">
        <v>1</v>
      </c>
      <c r="D7" s="1">
        <v>12</v>
      </c>
      <c r="E7" s="2">
        <v>455193.14799999999</v>
      </c>
      <c r="F7" s="3">
        <f t="shared" si="0"/>
        <v>0.94426102081060037</v>
      </c>
      <c r="G7" s="2">
        <v>123171.05499999999</v>
      </c>
      <c r="H7" s="3">
        <f t="shared" si="1"/>
        <v>0.25550829716931195</v>
      </c>
      <c r="I7" s="2">
        <v>964125677.04900002</v>
      </c>
      <c r="J7" s="2">
        <f t="shared" si="2"/>
        <v>964125.67704900005</v>
      </c>
    </row>
    <row r="8" spans="1:10" x14ac:dyDescent="0.25">
      <c r="A8" s="1" t="s">
        <v>0</v>
      </c>
      <c r="B8" s="1">
        <v>2007</v>
      </c>
      <c r="C8" s="1" t="s">
        <v>1</v>
      </c>
      <c r="D8" s="1">
        <v>12</v>
      </c>
      <c r="E8" s="2">
        <v>447189.234</v>
      </c>
      <c r="F8" s="3">
        <f t="shared" si="0"/>
        <v>0.89432714300616623</v>
      </c>
      <c r="G8" s="2">
        <v>122374.731</v>
      </c>
      <c r="H8" s="3">
        <f t="shared" si="1"/>
        <v>0.244735416755087</v>
      </c>
      <c r="I8" s="2">
        <v>1000057389.507</v>
      </c>
      <c r="J8" s="2">
        <f t="shared" si="2"/>
        <v>1000057.389507</v>
      </c>
    </row>
    <row r="9" spans="1:10" x14ac:dyDescent="0.25">
      <c r="A9" s="1" t="s">
        <v>0</v>
      </c>
      <c r="B9" s="1">
        <v>2008</v>
      </c>
      <c r="C9" s="1" t="s">
        <v>1</v>
      </c>
      <c r="D9" s="1">
        <v>12</v>
      </c>
      <c r="E9" s="2">
        <v>357546.663</v>
      </c>
      <c r="F9" s="3">
        <f t="shared" si="0"/>
        <v>0.76142142564696103</v>
      </c>
      <c r="G9" s="2">
        <v>112613.85</v>
      </c>
      <c r="H9" s="3">
        <f t="shared" si="1"/>
        <v>0.2398193217498803</v>
      </c>
      <c r="I9" s="2">
        <v>939155770.92200005</v>
      </c>
      <c r="J9" s="2">
        <f t="shared" si="2"/>
        <v>939155.77092200005</v>
      </c>
    </row>
    <row r="10" spans="1:10" x14ac:dyDescent="0.25">
      <c r="A10" s="1" t="s">
        <v>0</v>
      </c>
      <c r="B10" s="1">
        <v>2009</v>
      </c>
      <c r="C10" s="1" t="s">
        <v>1</v>
      </c>
      <c r="D10" s="1">
        <v>12</v>
      </c>
      <c r="E10" s="2">
        <v>277971.57400000002</v>
      </c>
      <c r="F10" s="3">
        <f t="shared" si="0"/>
        <v>0.68248440969231861</v>
      </c>
      <c r="G10" s="2">
        <v>49608.983</v>
      </c>
      <c r="H10" s="3">
        <f t="shared" si="1"/>
        <v>0.12180151010042226</v>
      </c>
      <c r="I10" s="2">
        <v>814587322.58899999</v>
      </c>
      <c r="J10" s="2">
        <f t="shared" si="2"/>
        <v>814587.32258899999</v>
      </c>
    </row>
    <row r="11" spans="1:10" x14ac:dyDescent="0.25">
      <c r="A11" s="1" t="s">
        <v>0</v>
      </c>
      <c r="B11" s="1">
        <v>2010</v>
      </c>
      <c r="C11" s="1" t="s">
        <v>1</v>
      </c>
      <c r="D11" s="1">
        <v>12</v>
      </c>
      <c r="E11" s="2">
        <v>204189.47200000001</v>
      </c>
      <c r="F11" s="3">
        <f t="shared" si="0"/>
        <v>0.43153436133322148</v>
      </c>
      <c r="G11" s="2">
        <v>63289.847999999998</v>
      </c>
      <c r="H11" s="3">
        <f t="shared" si="1"/>
        <v>0.13375686742339324</v>
      </c>
      <c r="I11" s="2">
        <v>946341660.34500003</v>
      </c>
      <c r="J11" s="2">
        <f t="shared" si="2"/>
        <v>946341.66034499998</v>
      </c>
    </row>
    <row r="12" spans="1:10" x14ac:dyDescent="0.25">
      <c r="A12" s="1" t="s">
        <v>0</v>
      </c>
      <c r="B12" s="1">
        <v>2011</v>
      </c>
      <c r="C12" s="1" t="s">
        <v>1</v>
      </c>
      <c r="D12" s="1"/>
      <c r="E12" s="2">
        <v>179249.5</v>
      </c>
      <c r="F12" s="3">
        <f t="shared" si="0"/>
        <v>0.37205464961250267</v>
      </c>
      <c r="G12" s="2">
        <v>61397.8</v>
      </c>
      <c r="H12" s="3">
        <f t="shared" si="1"/>
        <v>0.12743877648740173</v>
      </c>
      <c r="I12" s="2">
        <v>963565434.20000005</v>
      </c>
      <c r="J12" s="2">
        <f t="shared" si="2"/>
        <v>963565.43420000002</v>
      </c>
    </row>
    <row r="13" spans="1:10" x14ac:dyDescent="0.25">
      <c r="A13" s="12" t="s">
        <v>2</v>
      </c>
      <c r="B13" s="12">
        <v>2002</v>
      </c>
      <c r="C13" s="12" t="s">
        <v>1</v>
      </c>
      <c r="D13" s="12">
        <v>12</v>
      </c>
      <c r="E13" s="13">
        <v>466904.18699999998</v>
      </c>
      <c r="F13" s="14">
        <f t="shared" si="0"/>
        <v>0.60270081979669021</v>
      </c>
      <c r="G13" s="13">
        <v>258378.372</v>
      </c>
      <c r="H13" s="14">
        <f t="shared" si="1"/>
        <v>0.33352636570409294</v>
      </c>
      <c r="I13" s="13">
        <v>1549372994.573</v>
      </c>
      <c r="J13" s="13">
        <f t="shared" ref="J13:J32" si="3">I13/1000</f>
        <v>1549372.9945729999</v>
      </c>
    </row>
    <row r="14" spans="1:10" x14ac:dyDescent="0.25">
      <c r="A14" s="12" t="s">
        <v>2</v>
      </c>
      <c r="B14" s="12">
        <v>2003</v>
      </c>
      <c r="C14" s="12" t="s">
        <v>1</v>
      </c>
      <c r="D14" s="12">
        <v>12</v>
      </c>
      <c r="E14" s="13">
        <v>475323.47399999999</v>
      </c>
      <c r="F14" s="14">
        <f t="shared" si="0"/>
        <v>0.59515137095940784</v>
      </c>
      <c r="G14" s="13">
        <v>252655.86199999999</v>
      </c>
      <c r="H14" s="14">
        <f t="shared" si="1"/>
        <v>0.31634979308897115</v>
      </c>
      <c r="I14" s="13">
        <v>1597319596.9749999</v>
      </c>
      <c r="J14" s="13">
        <f t="shared" si="3"/>
        <v>1597319.5969749999</v>
      </c>
    </row>
    <row r="15" spans="1:10" x14ac:dyDescent="0.25">
      <c r="A15" s="12" t="s">
        <v>2</v>
      </c>
      <c r="B15" s="12">
        <v>2004</v>
      </c>
      <c r="C15" s="12" t="s">
        <v>1</v>
      </c>
      <c r="D15" s="12">
        <v>12</v>
      </c>
      <c r="E15" s="13">
        <v>412127.06099999999</v>
      </c>
      <c r="F15" s="14">
        <f t="shared" si="0"/>
        <v>0.52304364076820009</v>
      </c>
      <c r="G15" s="13">
        <v>219059.557</v>
      </c>
      <c r="H15" s="14">
        <f t="shared" si="1"/>
        <v>0.2780154934750792</v>
      </c>
      <c r="I15" s="13">
        <v>1575880209.1340001</v>
      </c>
      <c r="J15" s="13">
        <f t="shared" si="3"/>
        <v>1575880.2091340001</v>
      </c>
    </row>
    <row r="16" spans="1:10" x14ac:dyDescent="0.25">
      <c r="A16" s="12" t="s">
        <v>2</v>
      </c>
      <c r="B16" s="12">
        <v>2005</v>
      </c>
      <c r="C16" s="12" t="s">
        <v>1</v>
      </c>
      <c r="D16" s="12">
        <v>12</v>
      </c>
      <c r="E16" s="13">
        <v>415405.79800000001</v>
      </c>
      <c r="F16" s="14">
        <f t="shared" si="0"/>
        <v>0.50738537897941749</v>
      </c>
      <c r="G16" s="13">
        <v>212004.541</v>
      </c>
      <c r="H16" s="14">
        <f t="shared" si="1"/>
        <v>0.25894680550569121</v>
      </c>
      <c r="I16" s="13">
        <v>1637437006.3069999</v>
      </c>
      <c r="J16" s="13">
        <f t="shared" si="3"/>
        <v>1637437.0063069998</v>
      </c>
    </row>
    <row r="17" spans="1:10" x14ac:dyDescent="0.25">
      <c r="A17" s="12" t="s">
        <v>2</v>
      </c>
      <c r="B17" s="12">
        <v>2006</v>
      </c>
      <c r="C17" s="12" t="s">
        <v>1</v>
      </c>
      <c r="D17" s="12">
        <v>12</v>
      </c>
      <c r="E17" s="13">
        <v>323785.158</v>
      </c>
      <c r="F17" s="14">
        <f t="shared" si="0"/>
        <v>0.3949085538365773</v>
      </c>
      <c r="G17" s="13">
        <v>194773.185</v>
      </c>
      <c r="H17" s="14">
        <f t="shared" si="1"/>
        <v>0.23755751279524101</v>
      </c>
      <c r="I17" s="13">
        <v>1639798149.9990001</v>
      </c>
      <c r="J17" s="13">
        <f t="shared" si="3"/>
        <v>1639798.1499990001</v>
      </c>
    </row>
    <row r="18" spans="1:10" x14ac:dyDescent="0.25">
      <c r="A18" s="12" t="s">
        <v>2</v>
      </c>
      <c r="B18" s="12">
        <v>2007</v>
      </c>
      <c r="C18" s="12" t="s">
        <v>1</v>
      </c>
      <c r="D18" s="12">
        <v>12</v>
      </c>
      <c r="E18" s="13">
        <v>317581.63299999997</v>
      </c>
      <c r="F18" s="14">
        <f t="shared" si="0"/>
        <v>0.38418825484529923</v>
      </c>
      <c r="G18" s="13">
        <v>184171.07199999999</v>
      </c>
      <c r="H18" s="14">
        <f t="shared" si="1"/>
        <v>0.22279740196646686</v>
      </c>
      <c r="I18" s="13">
        <v>1653260499.22</v>
      </c>
      <c r="J18" s="13">
        <f t="shared" si="3"/>
        <v>1653260.4992200001</v>
      </c>
    </row>
    <row r="19" spans="1:10" x14ac:dyDescent="0.25">
      <c r="A19" s="12" t="s">
        <v>2</v>
      </c>
      <c r="B19" s="12">
        <v>2008</v>
      </c>
      <c r="C19" s="12" t="s">
        <v>1</v>
      </c>
      <c r="D19" s="12">
        <v>12</v>
      </c>
      <c r="E19" s="13">
        <v>263951.59399999998</v>
      </c>
      <c r="F19" s="14">
        <f t="shared" si="0"/>
        <v>0.33566423068859452</v>
      </c>
      <c r="G19" s="13">
        <v>153466.12700000001</v>
      </c>
      <c r="H19" s="14">
        <f t="shared" si="1"/>
        <v>0.1951611228239567</v>
      </c>
      <c r="I19" s="13">
        <v>1572712072.767</v>
      </c>
      <c r="J19" s="13">
        <f t="shared" si="3"/>
        <v>1572712.0727669999</v>
      </c>
    </row>
    <row r="20" spans="1:10" x14ac:dyDescent="0.25">
      <c r="A20" s="12" t="s">
        <v>2</v>
      </c>
      <c r="B20" s="12">
        <v>2009</v>
      </c>
      <c r="C20" s="12" t="s">
        <v>1</v>
      </c>
      <c r="D20" s="12">
        <v>12</v>
      </c>
      <c r="E20" s="13">
        <v>202279.106</v>
      </c>
      <c r="F20" s="14">
        <f t="shared" si="0"/>
        <v>0.26087430935691819</v>
      </c>
      <c r="G20" s="13">
        <v>91592.108999999997</v>
      </c>
      <c r="H20" s="14">
        <f t="shared" si="1"/>
        <v>0.11812405468075664</v>
      </c>
      <c r="I20" s="13">
        <v>1550778277.0840001</v>
      </c>
      <c r="J20" s="13">
        <f t="shared" si="3"/>
        <v>1550778.2770840002</v>
      </c>
    </row>
    <row r="21" spans="1:10" x14ac:dyDescent="0.25">
      <c r="A21" s="12" t="s">
        <v>2</v>
      </c>
      <c r="B21" s="12">
        <v>2010</v>
      </c>
      <c r="C21" s="12" t="s">
        <v>1</v>
      </c>
      <c r="D21" s="12">
        <v>12</v>
      </c>
      <c r="E21" s="13">
        <v>138337.899</v>
      </c>
      <c r="F21" s="14">
        <f>E21*2000/I21</f>
        <v>0.16375307181670215</v>
      </c>
      <c r="G21" s="13">
        <v>73028.08</v>
      </c>
      <c r="H21" s="14">
        <f>G21*2000/I21</f>
        <v>8.6444658443713018E-2</v>
      </c>
      <c r="I21" s="13">
        <v>1689591498.5320001</v>
      </c>
      <c r="J21" s="13">
        <f>I21/1000</f>
        <v>1689591.498532</v>
      </c>
    </row>
    <row r="22" spans="1:10" x14ac:dyDescent="0.25">
      <c r="A22" s="12" t="s">
        <v>2</v>
      </c>
      <c r="B22" s="12">
        <v>2011</v>
      </c>
      <c r="C22" s="12" t="s">
        <v>1</v>
      </c>
      <c r="D22" s="12"/>
      <c r="E22" s="13">
        <v>91376.4</v>
      </c>
      <c r="F22" s="14">
        <f>E22*2000/I22</f>
        <v>0.1129121085223863</v>
      </c>
      <c r="G22" s="13">
        <v>54745</v>
      </c>
      <c r="H22" s="14">
        <f>G22*2000/I22</f>
        <v>6.7647372637333461E-2</v>
      </c>
      <c r="I22" s="13">
        <v>1618540317.7</v>
      </c>
      <c r="J22" s="13">
        <f>I22/1000</f>
        <v>1618540.3177</v>
      </c>
    </row>
    <row r="23" spans="1:10" x14ac:dyDescent="0.25">
      <c r="A23" s="1" t="s">
        <v>3</v>
      </c>
      <c r="B23" s="1">
        <v>2002</v>
      </c>
      <c r="C23" s="1" t="s">
        <v>1</v>
      </c>
      <c r="D23" s="1">
        <v>12</v>
      </c>
      <c r="E23" s="2">
        <v>512654.255</v>
      </c>
      <c r="F23" s="3">
        <f t="shared" si="0"/>
        <v>1.2148722191587458</v>
      </c>
      <c r="G23" s="2">
        <v>146456.304</v>
      </c>
      <c r="H23" s="3">
        <f t="shared" si="1"/>
        <v>0.34706762562668658</v>
      </c>
      <c r="I23" s="2">
        <v>843964076.08200002</v>
      </c>
      <c r="J23" s="2">
        <f t="shared" si="3"/>
        <v>843964.07608200004</v>
      </c>
    </row>
    <row r="24" spans="1:10" x14ac:dyDescent="0.25">
      <c r="A24" s="1" t="s">
        <v>3</v>
      </c>
      <c r="B24" s="1">
        <v>2003</v>
      </c>
      <c r="C24" s="1" t="s">
        <v>1</v>
      </c>
      <c r="D24" s="1">
        <v>12</v>
      </c>
      <c r="E24" s="2">
        <v>540715.61800000002</v>
      </c>
      <c r="F24" s="3">
        <f t="shared" si="0"/>
        <v>1.312594580619507</v>
      </c>
      <c r="G24" s="2">
        <v>104433.497</v>
      </c>
      <c r="H24" s="3">
        <f t="shared" si="1"/>
        <v>0.25351374666108412</v>
      </c>
      <c r="I24" s="2">
        <v>823888237.82099998</v>
      </c>
      <c r="J24" s="2">
        <f t="shared" si="3"/>
        <v>823888.23782099993</v>
      </c>
    </row>
    <row r="25" spans="1:10" x14ac:dyDescent="0.25">
      <c r="A25" s="1" t="s">
        <v>3</v>
      </c>
      <c r="B25" s="1">
        <v>2004</v>
      </c>
      <c r="C25" s="1" t="s">
        <v>1</v>
      </c>
      <c r="D25" s="1">
        <v>12</v>
      </c>
      <c r="E25" s="2">
        <v>547412.73899999994</v>
      </c>
      <c r="F25" s="3">
        <f t="shared" si="0"/>
        <v>1.2818720746186445</v>
      </c>
      <c r="G25" s="2">
        <v>100653.587</v>
      </c>
      <c r="H25" s="3">
        <f t="shared" si="1"/>
        <v>0.23569970735646001</v>
      </c>
      <c r="I25" s="2">
        <v>854083258.13300002</v>
      </c>
      <c r="J25" s="2">
        <f t="shared" si="3"/>
        <v>854083.258133</v>
      </c>
    </row>
    <row r="26" spans="1:10" x14ac:dyDescent="0.25">
      <c r="A26" s="1" t="s">
        <v>3</v>
      </c>
      <c r="B26" s="1">
        <v>2005</v>
      </c>
      <c r="C26" s="1" t="s">
        <v>1</v>
      </c>
      <c r="D26" s="1">
        <v>12</v>
      </c>
      <c r="E26" s="2">
        <v>616169.36899999995</v>
      </c>
      <c r="F26" s="3">
        <f t="shared" si="0"/>
        <v>1.2979635006514103</v>
      </c>
      <c r="G26" s="2">
        <v>111365.1</v>
      </c>
      <c r="H26" s="3">
        <f t="shared" si="1"/>
        <v>0.23459107563393725</v>
      </c>
      <c r="I26" s="2">
        <v>949440209.51400006</v>
      </c>
      <c r="J26" s="2">
        <f t="shared" si="3"/>
        <v>949440.2095140001</v>
      </c>
    </row>
    <row r="27" spans="1:10" x14ac:dyDescent="0.25">
      <c r="A27" s="1" t="s">
        <v>3</v>
      </c>
      <c r="B27" s="1">
        <v>2006</v>
      </c>
      <c r="C27" s="1" t="s">
        <v>1</v>
      </c>
      <c r="D27" s="1">
        <v>12</v>
      </c>
      <c r="E27" s="2">
        <v>636842.76500000001</v>
      </c>
      <c r="F27" s="3">
        <f t="shared" si="0"/>
        <v>1.3145206272439607</v>
      </c>
      <c r="G27" s="2">
        <v>112143.383</v>
      </c>
      <c r="H27" s="3">
        <f t="shared" si="1"/>
        <v>0.23147752987728409</v>
      </c>
      <c r="I27" s="2">
        <v>968935369.74800003</v>
      </c>
      <c r="J27" s="2">
        <f t="shared" si="3"/>
        <v>968935.36974800006</v>
      </c>
    </row>
    <row r="28" spans="1:10" x14ac:dyDescent="0.25">
      <c r="A28" s="1" t="s">
        <v>3</v>
      </c>
      <c r="B28" s="1">
        <v>2007</v>
      </c>
      <c r="C28" s="1" t="s">
        <v>1</v>
      </c>
      <c r="D28" s="1">
        <v>12</v>
      </c>
      <c r="E28" s="2">
        <v>635484.30299999996</v>
      </c>
      <c r="F28" s="3">
        <f t="shared" si="0"/>
        <v>1.2296889287961701</v>
      </c>
      <c r="G28" s="2">
        <v>107471.21</v>
      </c>
      <c r="H28" s="3">
        <f t="shared" si="1"/>
        <v>0.20796132410736862</v>
      </c>
      <c r="I28" s="2">
        <v>1033569202.9400001</v>
      </c>
      <c r="J28" s="2">
        <f t="shared" si="3"/>
        <v>1033569.2029400001</v>
      </c>
    </row>
    <row r="29" spans="1:10" x14ac:dyDescent="0.25">
      <c r="A29" s="1" t="s">
        <v>3</v>
      </c>
      <c r="B29" s="1">
        <v>2008</v>
      </c>
      <c r="C29" s="1" t="s">
        <v>1</v>
      </c>
      <c r="D29" s="1">
        <v>12</v>
      </c>
      <c r="E29" s="2">
        <v>514539.41899999999</v>
      </c>
      <c r="F29" s="3">
        <f t="shared" si="0"/>
        <v>1.0737452786078967</v>
      </c>
      <c r="G29" s="2">
        <v>105893.66800000001</v>
      </c>
      <c r="H29" s="3">
        <f t="shared" si="1"/>
        <v>0.22097981583306472</v>
      </c>
      <c r="I29" s="2">
        <v>958401269.37199998</v>
      </c>
      <c r="J29" s="2">
        <f t="shared" si="3"/>
        <v>958401.26937200001</v>
      </c>
    </row>
    <row r="30" spans="1:10" x14ac:dyDescent="0.25">
      <c r="A30" s="1" t="s">
        <v>3</v>
      </c>
      <c r="B30" s="1">
        <v>2009</v>
      </c>
      <c r="C30" s="1" t="s">
        <v>1</v>
      </c>
      <c r="D30" s="1">
        <v>12</v>
      </c>
      <c r="E30" s="2">
        <v>262258.239</v>
      </c>
      <c r="F30" s="3">
        <f t="shared" si="0"/>
        <v>0.6097794540237631</v>
      </c>
      <c r="G30" s="2">
        <v>57566.03</v>
      </c>
      <c r="H30" s="3">
        <f t="shared" si="1"/>
        <v>0.13384739590093706</v>
      </c>
      <c r="I30" s="2">
        <v>860174075.29700005</v>
      </c>
      <c r="J30" s="2">
        <f t="shared" si="3"/>
        <v>860174.075297</v>
      </c>
    </row>
    <row r="31" spans="1:10" x14ac:dyDescent="0.25">
      <c r="A31" s="1" t="s">
        <v>3</v>
      </c>
      <c r="B31" s="1">
        <v>2010</v>
      </c>
      <c r="C31" s="1" t="s">
        <v>1</v>
      </c>
      <c r="D31" s="1">
        <v>12</v>
      </c>
      <c r="E31" s="2">
        <v>218836.11300000001</v>
      </c>
      <c r="F31" s="3">
        <f t="shared" si="0"/>
        <v>0.47161914371102998</v>
      </c>
      <c r="G31" s="2">
        <v>60521.902999999998</v>
      </c>
      <c r="H31" s="3">
        <f t="shared" si="1"/>
        <v>0.1304322567117705</v>
      </c>
      <c r="I31" s="2">
        <v>928020483.97800004</v>
      </c>
      <c r="J31" s="2">
        <f t="shared" si="3"/>
        <v>928020.483978</v>
      </c>
    </row>
    <row r="32" spans="1:10" x14ac:dyDescent="0.25">
      <c r="A32" s="1" t="s">
        <v>3</v>
      </c>
      <c r="B32" s="1">
        <v>2011</v>
      </c>
      <c r="C32" s="1" t="s">
        <v>1</v>
      </c>
      <c r="D32" s="1"/>
      <c r="E32" s="2">
        <v>186859.02</v>
      </c>
      <c r="F32" s="3">
        <f t="shared" si="0"/>
        <v>0.44730167944692401</v>
      </c>
      <c r="G32" s="2">
        <v>54823.02</v>
      </c>
      <c r="H32" s="3">
        <f t="shared" si="1"/>
        <v>0.13123492201956483</v>
      </c>
      <c r="I32" s="2">
        <v>835494381.47000003</v>
      </c>
      <c r="J32" s="2">
        <f t="shared" si="3"/>
        <v>835494.38147000002</v>
      </c>
    </row>
    <row r="33" spans="1:10" x14ac:dyDescent="0.25">
      <c r="A33" s="12" t="s">
        <v>4</v>
      </c>
      <c r="B33" s="12">
        <v>2002</v>
      </c>
      <c r="C33" s="12" t="s">
        <v>1</v>
      </c>
      <c r="D33" s="12">
        <v>12</v>
      </c>
      <c r="E33" s="13">
        <v>482653.34600000002</v>
      </c>
      <c r="F33" s="14">
        <f t="shared" si="0"/>
        <v>1.0029051543422729</v>
      </c>
      <c r="G33" s="13">
        <v>198598.628</v>
      </c>
      <c r="H33" s="14">
        <f t="shared" si="1"/>
        <v>0.41266799312006347</v>
      </c>
      <c r="I33" s="13">
        <v>962510450.58500004</v>
      </c>
      <c r="J33" s="13">
        <f t="shared" ref="J33:J42" si="4">I33/1000</f>
        <v>962510.45058499998</v>
      </c>
    </row>
    <row r="34" spans="1:10" x14ac:dyDescent="0.25">
      <c r="A34" s="12" t="s">
        <v>4</v>
      </c>
      <c r="B34" s="12">
        <v>2003</v>
      </c>
      <c r="C34" s="12" t="s">
        <v>1</v>
      </c>
      <c r="D34" s="12">
        <v>12</v>
      </c>
      <c r="E34" s="13">
        <v>529559.10900000005</v>
      </c>
      <c r="F34" s="14">
        <f t="shared" si="0"/>
        <v>1.132636164070612</v>
      </c>
      <c r="G34" s="13">
        <v>185071.46900000001</v>
      </c>
      <c r="H34" s="14">
        <f t="shared" si="1"/>
        <v>0.39583614966591602</v>
      </c>
      <c r="I34" s="13">
        <v>935091295.50800002</v>
      </c>
      <c r="J34" s="13">
        <f t="shared" si="4"/>
        <v>935091.29550800007</v>
      </c>
    </row>
    <row r="35" spans="1:10" x14ac:dyDescent="0.25">
      <c r="A35" s="12" t="s">
        <v>4</v>
      </c>
      <c r="B35" s="12">
        <v>2004</v>
      </c>
      <c r="C35" s="12" t="s">
        <v>1</v>
      </c>
      <c r="D35" s="12">
        <v>12</v>
      </c>
      <c r="E35" s="13">
        <v>513144.74400000001</v>
      </c>
      <c r="F35" s="14">
        <f t="shared" si="0"/>
        <v>1.088992506006411</v>
      </c>
      <c r="G35" s="13">
        <v>164101.08900000001</v>
      </c>
      <c r="H35" s="14">
        <f t="shared" si="1"/>
        <v>0.3482542854389854</v>
      </c>
      <c r="I35" s="13">
        <v>942421074.83700001</v>
      </c>
      <c r="J35" s="13">
        <f t="shared" si="4"/>
        <v>942421.07483699999</v>
      </c>
    </row>
    <row r="36" spans="1:10" x14ac:dyDescent="0.25">
      <c r="A36" s="12" t="s">
        <v>4</v>
      </c>
      <c r="B36" s="12">
        <v>2005</v>
      </c>
      <c r="C36" s="12" t="s">
        <v>1</v>
      </c>
      <c r="D36" s="12">
        <v>12</v>
      </c>
      <c r="E36" s="13">
        <v>500223.63199999998</v>
      </c>
      <c r="F36" s="14">
        <f t="shared" si="0"/>
        <v>1.0123253807369144</v>
      </c>
      <c r="G36" s="13">
        <v>165562.82699999999</v>
      </c>
      <c r="H36" s="14">
        <f t="shared" si="1"/>
        <v>0.3350570448032229</v>
      </c>
      <c r="I36" s="13">
        <v>988266503.08000004</v>
      </c>
      <c r="J36" s="13">
        <f t="shared" si="4"/>
        <v>988266.50308000005</v>
      </c>
    </row>
    <row r="37" spans="1:10" x14ac:dyDescent="0.25">
      <c r="A37" s="12" t="s">
        <v>4</v>
      </c>
      <c r="B37" s="12">
        <v>2006</v>
      </c>
      <c r="C37" s="12" t="s">
        <v>1</v>
      </c>
      <c r="D37" s="12">
        <v>12</v>
      </c>
      <c r="E37" s="13">
        <v>427576.337</v>
      </c>
      <c r="F37" s="14">
        <f t="shared" si="0"/>
        <v>0.85337742460134414</v>
      </c>
      <c r="G37" s="13">
        <v>171787.10200000001</v>
      </c>
      <c r="H37" s="14">
        <f t="shared" si="1"/>
        <v>0.34286096305766428</v>
      </c>
      <c r="I37" s="13">
        <v>1002080262.903</v>
      </c>
      <c r="J37" s="13">
        <f t="shared" si="4"/>
        <v>1002080.262903</v>
      </c>
    </row>
    <row r="38" spans="1:10" x14ac:dyDescent="0.25">
      <c r="A38" s="12" t="s">
        <v>4</v>
      </c>
      <c r="B38" s="12">
        <v>2007</v>
      </c>
      <c r="C38" s="12" t="s">
        <v>1</v>
      </c>
      <c r="D38" s="12">
        <v>12</v>
      </c>
      <c r="E38" s="13">
        <v>379837.02799999999</v>
      </c>
      <c r="F38" s="14">
        <f t="shared" ref="F38:F73" si="5">E38*2000/I38</f>
        <v>0.7594721475332018</v>
      </c>
      <c r="G38" s="13">
        <v>174840.58300000001</v>
      </c>
      <c r="H38" s="14">
        <f t="shared" ref="H38:H73" si="6">G38*2000/I38</f>
        <v>0.34958822668275252</v>
      </c>
      <c r="I38" s="13">
        <v>1000265853.682</v>
      </c>
      <c r="J38" s="13">
        <f t="shared" si="4"/>
        <v>1000265.8536820001</v>
      </c>
    </row>
    <row r="39" spans="1:10" x14ac:dyDescent="0.25">
      <c r="A39" s="12" t="s">
        <v>4</v>
      </c>
      <c r="B39" s="12">
        <v>2008</v>
      </c>
      <c r="C39" s="12" t="s">
        <v>1</v>
      </c>
      <c r="D39" s="12">
        <v>12</v>
      </c>
      <c r="E39" s="13">
        <v>344356.46799999999</v>
      </c>
      <c r="F39" s="14">
        <f t="shared" si="5"/>
        <v>0.69518405866202582</v>
      </c>
      <c r="G39" s="13">
        <v>157847.054</v>
      </c>
      <c r="H39" s="14">
        <f t="shared" si="6"/>
        <v>0.31866035879878973</v>
      </c>
      <c r="I39" s="13">
        <v>990691497.33599997</v>
      </c>
      <c r="J39" s="13">
        <f t="shared" si="4"/>
        <v>990691.49733599997</v>
      </c>
    </row>
    <row r="40" spans="1:10" x14ac:dyDescent="0.25">
      <c r="A40" s="12" t="s">
        <v>4</v>
      </c>
      <c r="B40" s="12">
        <v>2009</v>
      </c>
      <c r="C40" s="12" t="s">
        <v>1</v>
      </c>
      <c r="D40" s="12">
        <v>12</v>
      </c>
      <c r="E40" s="13">
        <v>252001.609</v>
      </c>
      <c r="F40" s="14">
        <f t="shared" si="5"/>
        <v>0.55744204563796396</v>
      </c>
      <c r="G40" s="13">
        <v>78767.237999999998</v>
      </c>
      <c r="H40" s="14">
        <f t="shared" si="6"/>
        <v>0.17423765845865041</v>
      </c>
      <c r="I40" s="13">
        <v>904135635.16400003</v>
      </c>
      <c r="J40" s="13">
        <f t="shared" si="4"/>
        <v>904135.63516399998</v>
      </c>
    </row>
    <row r="41" spans="1:10" x14ac:dyDescent="0.25">
      <c r="A41" s="12" t="s">
        <v>4</v>
      </c>
      <c r="B41" s="12">
        <v>2010</v>
      </c>
      <c r="C41" s="12" t="s">
        <v>1</v>
      </c>
      <c r="D41" s="12">
        <v>12</v>
      </c>
      <c r="E41" s="13">
        <v>271509.18900000001</v>
      </c>
      <c r="F41" s="14">
        <f t="shared" si="5"/>
        <v>0.54447227317481395</v>
      </c>
      <c r="G41" s="13">
        <v>91824.28</v>
      </c>
      <c r="H41" s="14">
        <f t="shared" si="6"/>
        <v>0.18414026666419975</v>
      </c>
      <c r="I41" s="13">
        <v>997329716.77999997</v>
      </c>
      <c r="J41" s="13">
        <f t="shared" si="4"/>
        <v>997329.71678000002</v>
      </c>
    </row>
    <row r="42" spans="1:10" x14ac:dyDescent="0.25">
      <c r="A42" s="12" t="s">
        <v>4</v>
      </c>
      <c r="B42" s="12">
        <v>2011</v>
      </c>
      <c r="C42" s="12" t="s">
        <v>1</v>
      </c>
      <c r="D42" s="12"/>
      <c r="E42" s="13">
        <v>246387.15</v>
      </c>
      <c r="F42" s="14">
        <f t="shared" si="5"/>
        <v>0.49927818255905132</v>
      </c>
      <c r="G42" s="13">
        <v>92041.919999999998</v>
      </c>
      <c r="H42" s="14">
        <f t="shared" si="6"/>
        <v>0.18651347092105086</v>
      </c>
      <c r="I42" s="13">
        <v>986973429.26999998</v>
      </c>
      <c r="J42" s="13">
        <f t="shared" si="4"/>
        <v>986973.42926999996</v>
      </c>
    </row>
    <row r="43" spans="1:10" x14ac:dyDescent="0.25">
      <c r="A43" s="1" t="s">
        <v>5</v>
      </c>
      <c r="B43" s="1">
        <v>2002</v>
      </c>
      <c r="C43" s="1" t="s">
        <v>1</v>
      </c>
      <c r="D43" s="1">
        <v>12</v>
      </c>
      <c r="E43" s="2">
        <v>65741.051999999996</v>
      </c>
      <c r="F43" s="3">
        <f t="shared" si="5"/>
        <v>0.42534688870631043</v>
      </c>
      <c r="G43" s="2">
        <v>44309.63</v>
      </c>
      <c r="H43" s="3">
        <f t="shared" si="6"/>
        <v>0.28668484435308089</v>
      </c>
      <c r="I43" s="2">
        <v>309117352.19199997</v>
      </c>
      <c r="J43" s="2">
        <f t="shared" ref="J43:J62" si="7">I43/1000</f>
        <v>309117.35219199996</v>
      </c>
    </row>
    <row r="44" spans="1:10" x14ac:dyDescent="0.25">
      <c r="A44" s="1" t="s">
        <v>5</v>
      </c>
      <c r="B44" s="1">
        <v>2003</v>
      </c>
      <c r="C44" s="1" t="s">
        <v>1</v>
      </c>
      <c r="D44" s="1">
        <v>12</v>
      </c>
      <c r="E44" s="2">
        <v>80796.648000000001</v>
      </c>
      <c r="F44" s="3">
        <f>E44*2000/I44</f>
        <v>0.55870262387243952</v>
      </c>
      <c r="G44" s="2">
        <v>46597.819000000003</v>
      </c>
      <c r="H44" s="3">
        <f t="shared" si="6"/>
        <v>0.32222034436419955</v>
      </c>
      <c r="I44" s="2">
        <v>289229527.65100002</v>
      </c>
      <c r="J44" s="2">
        <f t="shared" si="7"/>
        <v>289229.52765100001</v>
      </c>
    </row>
    <row r="45" spans="1:10" x14ac:dyDescent="0.25">
      <c r="A45" s="1" t="s">
        <v>5</v>
      </c>
      <c r="B45" s="1">
        <v>2004</v>
      </c>
      <c r="C45" s="1" t="s">
        <v>1</v>
      </c>
      <c r="D45" s="1">
        <v>12</v>
      </c>
      <c r="E45" s="2">
        <v>85346.49</v>
      </c>
      <c r="F45" s="3">
        <f t="shared" si="5"/>
        <v>0.53271848833023527</v>
      </c>
      <c r="G45" s="2">
        <v>49618.991999999998</v>
      </c>
      <c r="H45" s="3">
        <f t="shared" si="6"/>
        <v>0.30971343298019677</v>
      </c>
      <c r="I45" s="2">
        <v>320418727.22500002</v>
      </c>
      <c r="J45" s="2">
        <f t="shared" si="7"/>
        <v>320418.72722500004</v>
      </c>
    </row>
    <row r="46" spans="1:10" x14ac:dyDescent="0.25">
      <c r="A46" s="1" t="s">
        <v>5</v>
      </c>
      <c r="B46" s="1">
        <v>2005</v>
      </c>
      <c r="C46" s="1" t="s">
        <v>1</v>
      </c>
      <c r="D46" s="1">
        <v>12</v>
      </c>
      <c r="E46" s="2">
        <v>74093.551999999996</v>
      </c>
      <c r="F46" s="3">
        <f t="shared" si="5"/>
        <v>0.46177718481774493</v>
      </c>
      <c r="G46" s="2">
        <v>42809.328000000001</v>
      </c>
      <c r="H46" s="3">
        <f t="shared" si="6"/>
        <v>0.26680285172155688</v>
      </c>
      <c r="I46" s="2">
        <v>320906075.20700002</v>
      </c>
      <c r="J46" s="2">
        <f t="shared" si="7"/>
        <v>320906.07520700002</v>
      </c>
    </row>
    <row r="47" spans="1:10" x14ac:dyDescent="0.25">
      <c r="A47" s="1" t="s">
        <v>5</v>
      </c>
      <c r="B47" s="1">
        <v>2006</v>
      </c>
      <c r="C47" s="1" t="s">
        <v>1</v>
      </c>
      <c r="D47" s="1">
        <v>12</v>
      </c>
      <c r="E47" s="2">
        <v>77971.649000000005</v>
      </c>
      <c r="F47" s="3">
        <f t="shared" si="5"/>
        <v>0.4725842105384595</v>
      </c>
      <c r="G47" s="2">
        <v>44778.381000000001</v>
      </c>
      <c r="H47" s="3">
        <f t="shared" si="6"/>
        <v>0.27140064504824507</v>
      </c>
      <c r="I47" s="2">
        <v>329979915.796</v>
      </c>
      <c r="J47" s="2">
        <f t="shared" si="7"/>
        <v>329979.91579599999</v>
      </c>
    </row>
    <row r="48" spans="1:10" x14ac:dyDescent="0.25">
      <c r="A48" s="1" t="s">
        <v>5</v>
      </c>
      <c r="B48" s="1">
        <v>2007</v>
      </c>
      <c r="C48" s="1" t="s">
        <v>1</v>
      </c>
      <c r="D48" s="1">
        <v>12</v>
      </c>
      <c r="E48" s="2">
        <v>69796.17</v>
      </c>
      <c r="F48" s="3">
        <f t="shared" si="5"/>
        <v>0.3765577784492008</v>
      </c>
      <c r="G48" s="2">
        <v>48546.716</v>
      </c>
      <c r="H48" s="3">
        <f t="shared" si="6"/>
        <v>0.26191470861458832</v>
      </c>
      <c r="I48" s="2">
        <v>370706297.91500002</v>
      </c>
      <c r="J48" s="2">
        <f t="shared" si="7"/>
        <v>370706.297915</v>
      </c>
    </row>
    <row r="49" spans="1:10" x14ac:dyDescent="0.25">
      <c r="A49" s="1" t="s">
        <v>5</v>
      </c>
      <c r="B49" s="1">
        <v>2008</v>
      </c>
      <c r="C49" s="1" t="s">
        <v>1</v>
      </c>
      <c r="D49" s="1">
        <v>12</v>
      </c>
      <c r="E49" s="2">
        <v>65235.7</v>
      </c>
      <c r="F49" s="3">
        <f t="shared" si="5"/>
        <v>0.36881589302299006</v>
      </c>
      <c r="G49" s="2">
        <v>41917.462</v>
      </c>
      <c r="H49" s="3">
        <f t="shared" si="6"/>
        <v>0.23698413875818378</v>
      </c>
      <c r="I49" s="2">
        <v>353757531.78799999</v>
      </c>
      <c r="J49" s="2">
        <f t="shared" si="7"/>
        <v>353757.53178799996</v>
      </c>
    </row>
    <row r="50" spans="1:10" x14ac:dyDescent="0.25">
      <c r="A50" s="1" t="s">
        <v>5</v>
      </c>
      <c r="B50" s="1">
        <v>2009</v>
      </c>
      <c r="C50" s="1" t="s">
        <v>1</v>
      </c>
      <c r="D50" s="1">
        <v>12</v>
      </c>
      <c r="E50" s="2">
        <v>40160.586000000003</v>
      </c>
      <c r="F50" s="3">
        <f t="shared" si="5"/>
        <v>0.23905154231271164</v>
      </c>
      <c r="G50" s="2">
        <v>26601.077000000001</v>
      </c>
      <c r="H50" s="3">
        <f t="shared" si="6"/>
        <v>0.15834003229009658</v>
      </c>
      <c r="I50" s="2">
        <v>335999388.34500003</v>
      </c>
      <c r="J50" s="2">
        <f t="shared" si="7"/>
        <v>335999.38834500004</v>
      </c>
    </row>
    <row r="51" spans="1:10" x14ac:dyDescent="0.25">
      <c r="A51" s="1" t="s">
        <v>5</v>
      </c>
      <c r="B51" s="1">
        <v>2010</v>
      </c>
      <c r="C51" s="1" t="s">
        <v>1</v>
      </c>
      <c r="D51" s="1">
        <v>12</v>
      </c>
      <c r="E51" s="2">
        <v>54696.201000000001</v>
      </c>
      <c r="F51" s="3">
        <f>E51*2000/I51</f>
        <v>0.27711462453395747</v>
      </c>
      <c r="G51" s="2">
        <v>29772.661</v>
      </c>
      <c r="H51" s="3">
        <f t="shared" si="6"/>
        <v>0.15084118501012159</v>
      </c>
      <c r="I51" s="2">
        <v>394755066.37</v>
      </c>
      <c r="J51" s="2">
        <f t="shared" si="7"/>
        <v>394755.06637000002</v>
      </c>
    </row>
    <row r="52" spans="1:10" x14ac:dyDescent="0.25">
      <c r="A52" s="1" t="s">
        <v>5</v>
      </c>
      <c r="B52" s="1">
        <v>2011</v>
      </c>
      <c r="C52" s="1" t="s">
        <v>1</v>
      </c>
      <c r="D52" s="1"/>
      <c r="E52" s="2">
        <v>43209.89</v>
      </c>
      <c r="F52" s="3">
        <f t="shared" si="5"/>
        <v>0.24888374751010742</v>
      </c>
      <c r="G52" s="2">
        <v>25077.99</v>
      </c>
      <c r="H52" s="3">
        <f t="shared" si="6"/>
        <v>0.14444619348072857</v>
      </c>
      <c r="I52" s="2">
        <v>347229503.19</v>
      </c>
      <c r="J52" s="2">
        <f t="shared" si="7"/>
        <v>347229.50319000002</v>
      </c>
    </row>
    <row r="53" spans="1:10" x14ac:dyDescent="0.25">
      <c r="A53" s="12" t="s">
        <v>6</v>
      </c>
      <c r="B53" s="12">
        <v>2002</v>
      </c>
      <c r="C53" s="12" t="s">
        <v>1</v>
      </c>
      <c r="D53" s="12">
        <v>12</v>
      </c>
      <c r="E53" s="13">
        <v>462993.12800000003</v>
      </c>
      <c r="F53" s="14">
        <f t="shared" si="5"/>
        <v>1.2805590374681359</v>
      </c>
      <c r="G53" s="13">
        <v>145705.70800000001</v>
      </c>
      <c r="H53" s="14">
        <f t="shared" si="6"/>
        <v>0.40299682631594758</v>
      </c>
      <c r="I53" s="13">
        <v>723110945.22500002</v>
      </c>
      <c r="J53" s="13">
        <f t="shared" si="7"/>
        <v>723110.94522500003</v>
      </c>
    </row>
    <row r="54" spans="1:10" x14ac:dyDescent="0.25">
      <c r="A54" s="12" t="s">
        <v>6</v>
      </c>
      <c r="B54" s="12">
        <v>2003</v>
      </c>
      <c r="C54" s="12" t="s">
        <v>1</v>
      </c>
      <c r="D54" s="12">
        <v>12</v>
      </c>
      <c r="E54" s="13">
        <v>462040.75</v>
      </c>
      <c r="F54" s="14">
        <f t="shared" si="5"/>
        <v>1.3032072624731899</v>
      </c>
      <c r="G54" s="13">
        <v>132663.63</v>
      </c>
      <c r="H54" s="14">
        <f t="shared" si="6"/>
        <v>0.37418389196636043</v>
      </c>
      <c r="I54" s="13">
        <v>709082527.86000001</v>
      </c>
      <c r="J54" s="13">
        <f t="shared" si="7"/>
        <v>709082.52786000003</v>
      </c>
    </row>
    <row r="55" spans="1:10" x14ac:dyDescent="0.25">
      <c r="A55" s="12" t="s">
        <v>6</v>
      </c>
      <c r="B55" s="12">
        <v>2004</v>
      </c>
      <c r="C55" s="12" t="s">
        <v>1</v>
      </c>
      <c r="D55" s="12">
        <v>12</v>
      </c>
      <c r="E55" s="13">
        <v>472320.17</v>
      </c>
      <c r="F55" s="14">
        <f t="shared" si="5"/>
        <v>1.313274379102396</v>
      </c>
      <c r="G55" s="13">
        <v>117722.302</v>
      </c>
      <c r="H55" s="14">
        <f t="shared" si="6"/>
        <v>0.32732390629338304</v>
      </c>
      <c r="I55" s="13">
        <v>719301583.15100002</v>
      </c>
      <c r="J55" s="13">
        <f t="shared" si="7"/>
        <v>719301.58315099997</v>
      </c>
    </row>
    <row r="56" spans="1:10" x14ac:dyDescent="0.25">
      <c r="A56" s="12" t="s">
        <v>6</v>
      </c>
      <c r="B56" s="12">
        <v>2005</v>
      </c>
      <c r="C56" s="12" t="s">
        <v>1</v>
      </c>
      <c r="D56" s="12">
        <v>12</v>
      </c>
      <c r="E56" s="13">
        <v>500935.57</v>
      </c>
      <c r="F56" s="14">
        <f t="shared" si="5"/>
        <v>1.3384534624369213</v>
      </c>
      <c r="G56" s="13">
        <v>107749.24099999999</v>
      </c>
      <c r="H56" s="14">
        <f t="shared" si="6"/>
        <v>0.28789599566946361</v>
      </c>
      <c r="I56" s="13">
        <v>748528931.42499995</v>
      </c>
      <c r="J56" s="13">
        <f t="shared" si="7"/>
        <v>748528.93142499996</v>
      </c>
    </row>
    <row r="57" spans="1:10" x14ac:dyDescent="0.25">
      <c r="A57" s="12" t="s">
        <v>6</v>
      </c>
      <c r="B57" s="12">
        <v>2006</v>
      </c>
      <c r="C57" s="12" t="s">
        <v>1</v>
      </c>
      <c r="D57" s="12">
        <v>12</v>
      </c>
      <c r="E57" s="13">
        <v>462143.21899999998</v>
      </c>
      <c r="F57" s="14">
        <f t="shared" si="5"/>
        <v>1.2607800990512121</v>
      </c>
      <c r="G57" s="13">
        <v>103053.79700000001</v>
      </c>
      <c r="H57" s="14">
        <f t="shared" si="6"/>
        <v>0.28114266540663774</v>
      </c>
      <c r="I57" s="13">
        <v>733106779.44200003</v>
      </c>
      <c r="J57" s="13">
        <f t="shared" si="7"/>
        <v>733106.77944200009</v>
      </c>
    </row>
    <row r="58" spans="1:10" x14ac:dyDescent="0.25">
      <c r="A58" s="12" t="s">
        <v>6</v>
      </c>
      <c r="B58" s="12">
        <v>2007</v>
      </c>
      <c r="C58" s="12" t="s">
        <v>1</v>
      </c>
      <c r="D58" s="12">
        <v>12</v>
      </c>
      <c r="E58" s="13">
        <v>370826.48</v>
      </c>
      <c r="F58" s="14">
        <f t="shared" si="5"/>
        <v>0.95724100134098256</v>
      </c>
      <c r="G58" s="13">
        <v>59417.716</v>
      </c>
      <c r="H58" s="14">
        <f t="shared" si="6"/>
        <v>0.15337921380704561</v>
      </c>
      <c r="I58" s="13">
        <v>774781856.35699999</v>
      </c>
      <c r="J58" s="13">
        <f t="shared" si="7"/>
        <v>774781.85635699995</v>
      </c>
    </row>
    <row r="59" spans="1:10" x14ac:dyDescent="0.25">
      <c r="A59" s="12" t="s">
        <v>6</v>
      </c>
      <c r="B59" s="12">
        <v>2008</v>
      </c>
      <c r="C59" s="12" t="s">
        <v>1</v>
      </c>
      <c r="D59" s="12">
        <v>12</v>
      </c>
      <c r="E59" s="13">
        <v>227030.05300000001</v>
      </c>
      <c r="F59" s="14">
        <f t="shared" si="5"/>
        <v>0.60019213032716012</v>
      </c>
      <c r="G59" s="13">
        <v>54652.142999999996</v>
      </c>
      <c r="H59" s="14">
        <f t="shared" si="6"/>
        <v>0.1444821322140756</v>
      </c>
      <c r="I59" s="13">
        <v>756524591.13800001</v>
      </c>
      <c r="J59" s="13">
        <f t="shared" si="7"/>
        <v>756524.59113800002</v>
      </c>
    </row>
    <row r="60" spans="1:10" x14ac:dyDescent="0.25">
      <c r="A60" s="12" t="s">
        <v>6</v>
      </c>
      <c r="B60" s="12">
        <v>2009</v>
      </c>
      <c r="C60" s="12" t="s">
        <v>1</v>
      </c>
      <c r="D60" s="12">
        <v>12</v>
      </c>
      <c r="E60" s="13">
        <v>110948.136</v>
      </c>
      <c r="F60" s="14">
        <f t="shared" si="5"/>
        <v>0.33370410894576613</v>
      </c>
      <c r="G60" s="13">
        <v>38782.773000000001</v>
      </c>
      <c r="H60" s="14">
        <f t="shared" si="6"/>
        <v>0.11664883406793709</v>
      </c>
      <c r="I60" s="13">
        <v>664949175.18700004</v>
      </c>
      <c r="J60" s="13">
        <f t="shared" si="7"/>
        <v>664949.17518700007</v>
      </c>
    </row>
    <row r="61" spans="1:10" x14ac:dyDescent="0.25">
      <c r="A61" s="12" t="s">
        <v>6</v>
      </c>
      <c r="B61" s="12">
        <v>2010</v>
      </c>
      <c r="C61" s="12" t="s">
        <v>1</v>
      </c>
      <c r="D61" s="12">
        <v>12</v>
      </c>
      <c r="E61" s="13">
        <v>116627.178</v>
      </c>
      <c r="F61" s="14">
        <f t="shared" si="5"/>
        <v>0.30878195895566884</v>
      </c>
      <c r="G61" s="13">
        <v>49611.17</v>
      </c>
      <c r="H61" s="14">
        <f t="shared" si="6"/>
        <v>0.13135046668695619</v>
      </c>
      <c r="I61" s="13">
        <v>755401503.34200001</v>
      </c>
      <c r="J61" s="13">
        <f t="shared" si="7"/>
        <v>755401.50334199995</v>
      </c>
    </row>
    <row r="62" spans="1:10" x14ac:dyDescent="0.25">
      <c r="A62" s="12" t="s">
        <v>6</v>
      </c>
      <c r="B62" s="12">
        <v>2011</v>
      </c>
      <c r="C62" s="12" t="s">
        <v>1</v>
      </c>
      <c r="D62" s="12"/>
      <c r="E62" s="13">
        <v>73505.52</v>
      </c>
      <c r="F62" s="14">
        <f t="shared" si="5"/>
        <v>0.22349851556036154</v>
      </c>
      <c r="G62" s="13">
        <v>41343.68</v>
      </c>
      <c r="H62" s="14">
        <f t="shared" si="6"/>
        <v>0.12570826120001066</v>
      </c>
      <c r="I62" s="13">
        <v>657771885.55999994</v>
      </c>
      <c r="J62" s="13">
        <f t="shared" si="7"/>
        <v>657771.88555999997</v>
      </c>
    </row>
    <row r="63" spans="1:10" x14ac:dyDescent="0.25">
      <c r="A63" s="1" t="s">
        <v>7</v>
      </c>
      <c r="B63" s="1">
        <v>2002</v>
      </c>
      <c r="C63" s="1" t="s">
        <v>1</v>
      </c>
      <c r="D63" s="1">
        <v>12</v>
      </c>
      <c r="E63" s="2">
        <v>199118.016</v>
      </c>
      <c r="F63" s="3">
        <f t="shared" si="5"/>
        <v>0.95140330752006874</v>
      </c>
      <c r="G63" s="2">
        <v>82900.290999999997</v>
      </c>
      <c r="H63" s="3">
        <f t="shared" si="6"/>
        <v>0.39610484594109346</v>
      </c>
      <c r="I63" s="2">
        <v>418577514.764</v>
      </c>
      <c r="J63" s="2">
        <f t="shared" ref="J63:J82" si="8">I63/1000</f>
        <v>418577.51476400002</v>
      </c>
    </row>
    <row r="64" spans="1:10" x14ac:dyDescent="0.25">
      <c r="A64" s="1" t="s">
        <v>7</v>
      </c>
      <c r="B64" s="1">
        <v>2003</v>
      </c>
      <c r="C64" s="1" t="s">
        <v>1</v>
      </c>
      <c r="D64" s="1">
        <v>12</v>
      </c>
      <c r="E64" s="2">
        <v>203955.53099999999</v>
      </c>
      <c r="F64" s="3">
        <f t="shared" si="5"/>
        <v>1.0124871733300147</v>
      </c>
      <c r="G64" s="2">
        <v>77391.372000000003</v>
      </c>
      <c r="H64" s="3">
        <f t="shared" si="6"/>
        <v>0.38419047079636021</v>
      </c>
      <c r="I64" s="2">
        <v>402880226.77700001</v>
      </c>
      <c r="J64" s="2">
        <f t="shared" si="8"/>
        <v>402880.226777</v>
      </c>
    </row>
    <row r="65" spans="1:10" x14ac:dyDescent="0.25">
      <c r="A65" s="1" t="s">
        <v>7</v>
      </c>
      <c r="B65" s="1">
        <v>2004</v>
      </c>
      <c r="C65" s="1" t="s">
        <v>1</v>
      </c>
      <c r="D65" s="1">
        <v>12</v>
      </c>
      <c r="E65" s="2">
        <v>219368.25200000001</v>
      </c>
      <c r="F65" s="3">
        <f t="shared" si="5"/>
        <v>0.99154869622158659</v>
      </c>
      <c r="G65" s="2">
        <v>65126.243000000002</v>
      </c>
      <c r="H65" s="3">
        <f t="shared" si="6"/>
        <v>0.2943718644230261</v>
      </c>
      <c r="I65" s="2">
        <v>442476003.11699998</v>
      </c>
      <c r="J65" s="2">
        <f t="shared" si="8"/>
        <v>442476.00311699999</v>
      </c>
    </row>
    <row r="66" spans="1:10" x14ac:dyDescent="0.25">
      <c r="A66" s="1" t="s">
        <v>7</v>
      </c>
      <c r="B66" s="1">
        <v>2005</v>
      </c>
      <c r="C66" s="1" t="s">
        <v>1</v>
      </c>
      <c r="D66" s="1">
        <v>12</v>
      </c>
      <c r="E66" s="2">
        <v>217385.73499999999</v>
      </c>
      <c r="F66" s="3">
        <f t="shared" si="5"/>
        <v>0.95414942415897896</v>
      </c>
      <c r="G66" s="2">
        <v>51234.542999999998</v>
      </c>
      <c r="H66" s="3">
        <f t="shared" si="6"/>
        <v>0.22487864578831931</v>
      </c>
      <c r="I66" s="2">
        <v>455663923.27200001</v>
      </c>
      <c r="J66" s="2">
        <f t="shared" si="8"/>
        <v>455663.92327200004</v>
      </c>
    </row>
    <row r="67" spans="1:10" x14ac:dyDescent="0.25">
      <c r="A67" s="1" t="s">
        <v>7</v>
      </c>
      <c r="B67" s="1">
        <v>2006</v>
      </c>
      <c r="C67" s="1" t="s">
        <v>1</v>
      </c>
      <c r="D67" s="1">
        <v>12</v>
      </c>
      <c r="E67" s="2">
        <v>219974.82699999999</v>
      </c>
      <c r="F67" s="3">
        <f t="shared" si="5"/>
        <v>0.95164272164628594</v>
      </c>
      <c r="G67" s="2">
        <v>48523.737000000001</v>
      </c>
      <c r="H67" s="3">
        <f t="shared" si="6"/>
        <v>0.20992066125424699</v>
      </c>
      <c r="I67" s="2">
        <v>462305489.227</v>
      </c>
      <c r="J67" s="2">
        <f t="shared" si="8"/>
        <v>462305.48922699998</v>
      </c>
    </row>
    <row r="68" spans="1:10" x14ac:dyDescent="0.25">
      <c r="A68" s="1" t="s">
        <v>7</v>
      </c>
      <c r="B68" s="1">
        <v>2007</v>
      </c>
      <c r="C68" s="1" t="s">
        <v>1</v>
      </c>
      <c r="D68" s="1">
        <v>12</v>
      </c>
      <c r="E68" s="2">
        <v>172725.68</v>
      </c>
      <c r="F68" s="3">
        <f t="shared" si="5"/>
        <v>0.72830686520026644</v>
      </c>
      <c r="G68" s="2">
        <v>46062.928</v>
      </c>
      <c r="H68" s="3">
        <f t="shared" si="6"/>
        <v>0.19422674551708569</v>
      </c>
      <c r="I68" s="2">
        <v>474321163.93000001</v>
      </c>
      <c r="J68" s="2">
        <f t="shared" si="8"/>
        <v>474321.16392999998</v>
      </c>
    </row>
    <row r="69" spans="1:10" x14ac:dyDescent="0.25">
      <c r="A69" s="1" t="s">
        <v>7</v>
      </c>
      <c r="B69" s="1">
        <v>2008</v>
      </c>
      <c r="C69" s="1" t="s">
        <v>1</v>
      </c>
      <c r="D69" s="1">
        <v>12</v>
      </c>
      <c r="E69" s="2">
        <v>157618.45800000001</v>
      </c>
      <c r="F69" s="3">
        <f t="shared" si="5"/>
        <v>0.67859395994513072</v>
      </c>
      <c r="G69" s="2">
        <v>42916.14</v>
      </c>
      <c r="H69" s="3">
        <f t="shared" si="6"/>
        <v>0.18476664318185135</v>
      </c>
      <c r="I69" s="2">
        <v>464544240.89700001</v>
      </c>
      <c r="J69" s="2">
        <f t="shared" si="8"/>
        <v>464544.24089700001</v>
      </c>
    </row>
    <row r="70" spans="1:10" x14ac:dyDescent="0.25">
      <c r="A70" s="1" t="s">
        <v>7</v>
      </c>
      <c r="B70" s="1">
        <v>2009</v>
      </c>
      <c r="C70" s="1" t="s">
        <v>1</v>
      </c>
      <c r="D70" s="1">
        <v>12</v>
      </c>
      <c r="E70" s="2">
        <v>97940.873000000007</v>
      </c>
      <c r="F70" s="3">
        <f t="shared" si="5"/>
        <v>0.45859299160764355</v>
      </c>
      <c r="G70" s="2">
        <v>21213.281999999999</v>
      </c>
      <c r="H70" s="3">
        <f t="shared" si="6"/>
        <v>9.9327912404829966E-2</v>
      </c>
      <c r="I70" s="2">
        <v>427136370.56099999</v>
      </c>
      <c r="J70" s="2">
        <f t="shared" si="8"/>
        <v>427136.37056100002</v>
      </c>
    </row>
    <row r="71" spans="1:10" x14ac:dyDescent="0.25">
      <c r="A71" s="1" t="s">
        <v>7</v>
      </c>
      <c r="B71" s="1">
        <v>2010</v>
      </c>
      <c r="C71" s="1" t="s">
        <v>1</v>
      </c>
      <c r="D71" s="1">
        <v>12</v>
      </c>
      <c r="E71" s="2">
        <v>94613.481</v>
      </c>
      <c r="F71" s="3">
        <f t="shared" si="5"/>
        <v>0.40034566031298086</v>
      </c>
      <c r="G71" s="2">
        <v>26794.024000000001</v>
      </c>
      <c r="H71" s="3">
        <f t="shared" si="6"/>
        <v>0.11337571683597453</v>
      </c>
      <c r="I71" s="2">
        <v>472658956.39300001</v>
      </c>
      <c r="J71" s="2">
        <f t="shared" si="8"/>
        <v>472658.95639300003</v>
      </c>
    </row>
    <row r="72" spans="1:10" x14ac:dyDescent="0.25">
      <c r="A72" s="1" t="s">
        <v>7</v>
      </c>
      <c r="B72" s="1">
        <v>2011</v>
      </c>
      <c r="C72" s="1" t="s">
        <v>1</v>
      </c>
      <c r="D72" s="1"/>
      <c r="E72" s="2">
        <v>66166.11</v>
      </c>
      <c r="F72" s="3">
        <f t="shared" si="5"/>
        <v>0.29811214730790231</v>
      </c>
      <c r="G72" s="2">
        <v>23261.73</v>
      </c>
      <c r="H72" s="3">
        <f t="shared" si="6"/>
        <v>0.10480598421754959</v>
      </c>
      <c r="I72" s="2">
        <v>443900797.72000003</v>
      </c>
      <c r="J72" s="2">
        <f t="shared" si="8"/>
        <v>443900.79772000003</v>
      </c>
    </row>
    <row r="73" spans="1:10" x14ac:dyDescent="0.25">
      <c r="A73" s="12" t="s">
        <v>8</v>
      </c>
      <c r="B73" s="12">
        <v>2002</v>
      </c>
      <c r="C73" s="12" t="s">
        <v>1</v>
      </c>
      <c r="D73" s="12">
        <v>12</v>
      </c>
      <c r="E73" s="13">
        <v>336994.56</v>
      </c>
      <c r="F73" s="14">
        <f t="shared" si="5"/>
        <v>1.0602394589479143</v>
      </c>
      <c r="G73" s="13">
        <v>155996.351</v>
      </c>
      <c r="H73" s="14">
        <f t="shared" si="6"/>
        <v>0.49078978242879917</v>
      </c>
      <c r="I73" s="13">
        <v>635695185.94299996</v>
      </c>
      <c r="J73" s="13">
        <f t="shared" si="8"/>
        <v>635695.1859429999</v>
      </c>
    </row>
    <row r="74" spans="1:10" x14ac:dyDescent="0.25">
      <c r="A74" s="12" t="s">
        <v>8</v>
      </c>
      <c r="B74" s="12">
        <v>2003</v>
      </c>
      <c r="C74" s="12" t="s">
        <v>1</v>
      </c>
      <c r="D74" s="12">
        <v>12</v>
      </c>
      <c r="E74" s="13">
        <v>339536.44500000001</v>
      </c>
      <c r="F74" s="14">
        <f t="shared" ref="F74:F102" si="9">E74*2000/I74</f>
        <v>1.1697227699067911</v>
      </c>
      <c r="G74" s="13">
        <v>134356.40100000001</v>
      </c>
      <c r="H74" s="14">
        <f t="shared" ref="H74:H102" si="10">G74*2000/I74</f>
        <v>0.46286560352137623</v>
      </c>
      <c r="I74" s="13">
        <v>580541738.15400004</v>
      </c>
      <c r="J74" s="13">
        <f t="shared" si="8"/>
        <v>580541.73815400002</v>
      </c>
    </row>
    <row r="75" spans="1:10" x14ac:dyDescent="0.25">
      <c r="A75" s="12" t="s">
        <v>8</v>
      </c>
      <c r="B75" s="12">
        <v>2004</v>
      </c>
      <c r="C75" s="12" t="s">
        <v>1</v>
      </c>
      <c r="D75" s="12">
        <v>12</v>
      </c>
      <c r="E75" s="13">
        <v>303314.61300000001</v>
      </c>
      <c r="F75" s="14">
        <f t="shared" si="9"/>
        <v>1.0245417772540657</v>
      </c>
      <c r="G75" s="13">
        <v>109781.67200000001</v>
      </c>
      <c r="H75" s="14">
        <f t="shared" si="10"/>
        <v>0.370822586582081</v>
      </c>
      <c r="I75" s="13">
        <v>592098086.64499998</v>
      </c>
      <c r="J75" s="13">
        <f t="shared" si="8"/>
        <v>592098.08664500003</v>
      </c>
    </row>
    <row r="76" spans="1:10" x14ac:dyDescent="0.25">
      <c r="A76" s="12" t="s">
        <v>8</v>
      </c>
      <c r="B76" s="12">
        <v>2005</v>
      </c>
      <c r="C76" s="12" t="s">
        <v>1</v>
      </c>
      <c r="D76" s="12">
        <v>12</v>
      </c>
      <c r="E76" s="13">
        <v>266080.87699999998</v>
      </c>
      <c r="F76" s="14">
        <f t="shared" si="9"/>
        <v>0.89806188432551992</v>
      </c>
      <c r="G76" s="13">
        <v>101441.62300000001</v>
      </c>
      <c r="H76" s="14">
        <f t="shared" si="10"/>
        <v>0.34238031732140983</v>
      </c>
      <c r="I76" s="13">
        <v>592566908.01400006</v>
      </c>
      <c r="J76" s="13">
        <f t="shared" si="8"/>
        <v>592566.90801400004</v>
      </c>
    </row>
    <row r="77" spans="1:10" x14ac:dyDescent="0.25">
      <c r="A77" s="12" t="s">
        <v>8</v>
      </c>
      <c r="B77" s="12">
        <v>2006</v>
      </c>
      <c r="C77" s="12" t="s">
        <v>1</v>
      </c>
      <c r="D77" s="12">
        <v>12</v>
      </c>
      <c r="E77" s="13">
        <v>259606.44899999999</v>
      </c>
      <c r="F77" s="14">
        <f t="shared" si="9"/>
        <v>0.84676038755548821</v>
      </c>
      <c r="G77" s="13">
        <v>104809.955</v>
      </c>
      <c r="H77" s="14">
        <f t="shared" si="10"/>
        <v>0.34185945093942283</v>
      </c>
      <c r="I77" s="13">
        <v>613175705.46599996</v>
      </c>
      <c r="J77" s="13">
        <f t="shared" si="8"/>
        <v>613175.70546600001</v>
      </c>
    </row>
    <row r="78" spans="1:10" x14ac:dyDescent="0.25">
      <c r="A78" s="12" t="s">
        <v>8</v>
      </c>
      <c r="B78" s="12">
        <v>2007</v>
      </c>
      <c r="C78" s="12" t="s">
        <v>1</v>
      </c>
      <c r="D78" s="12">
        <v>12</v>
      </c>
      <c r="E78" s="13">
        <v>237231.24400000001</v>
      </c>
      <c r="F78" s="14">
        <f t="shared" si="9"/>
        <v>0.76061828439385804</v>
      </c>
      <c r="G78" s="13">
        <v>102886.251</v>
      </c>
      <c r="H78" s="14">
        <f t="shared" si="10"/>
        <v>0.32987713761403137</v>
      </c>
      <c r="I78" s="13">
        <v>623785278.023</v>
      </c>
      <c r="J78" s="13">
        <f t="shared" si="8"/>
        <v>623785.27802299999</v>
      </c>
    </row>
    <row r="79" spans="1:10" x14ac:dyDescent="0.25">
      <c r="A79" s="12" t="s">
        <v>8</v>
      </c>
      <c r="B79" s="12">
        <v>2008</v>
      </c>
      <c r="C79" s="12" t="s">
        <v>1</v>
      </c>
      <c r="D79" s="12">
        <v>12</v>
      </c>
      <c r="E79" s="13">
        <v>208069.136</v>
      </c>
      <c r="F79" s="14">
        <f t="shared" si="9"/>
        <v>0.71467633360764038</v>
      </c>
      <c r="G79" s="13">
        <v>85543.32</v>
      </c>
      <c r="H79" s="14">
        <f t="shared" si="10"/>
        <v>0.29382438682412337</v>
      </c>
      <c r="I79" s="13">
        <v>582275153.704</v>
      </c>
      <c r="J79" s="13">
        <f t="shared" si="8"/>
        <v>582275.15370399994</v>
      </c>
    </row>
    <row r="80" spans="1:10" x14ac:dyDescent="0.25">
      <c r="A80" s="12" t="s">
        <v>8</v>
      </c>
      <c r="B80" s="12">
        <v>2009</v>
      </c>
      <c r="C80" s="12" t="s">
        <v>1</v>
      </c>
      <c r="D80" s="12">
        <v>12</v>
      </c>
      <c r="E80" s="13">
        <v>108042.145</v>
      </c>
      <c r="F80" s="14">
        <f t="shared" si="9"/>
        <v>0.52532693524150931</v>
      </c>
      <c r="G80" s="13">
        <v>27911.677</v>
      </c>
      <c r="H80" s="14">
        <f t="shared" si="10"/>
        <v>0.13571329721249911</v>
      </c>
      <c r="I80" s="13">
        <v>411332972.86699998</v>
      </c>
      <c r="J80" s="13">
        <f t="shared" si="8"/>
        <v>411332.97286699997</v>
      </c>
    </row>
    <row r="81" spans="1:10" x14ac:dyDescent="0.25">
      <c r="A81" s="12" t="s">
        <v>8</v>
      </c>
      <c r="B81" s="12">
        <v>2010</v>
      </c>
      <c r="C81" s="12" t="s">
        <v>1</v>
      </c>
      <c r="D81" s="12">
        <v>12</v>
      </c>
      <c r="E81" s="13">
        <v>118659.447</v>
      </c>
      <c r="F81" s="14">
        <f t="shared" si="9"/>
        <v>0.52099676725659572</v>
      </c>
      <c r="G81" s="13">
        <v>30989.596000000001</v>
      </c>
      <c r="H81" s="14">
        <f t="shared" si="10"/>
        <v>0.13606568834412255</v>
      </c>
      <c r="I81" s="13">
        <v>455509340.77700001</v>
      </c>
      <c r="J81" s="13">
        <f t="shared" si="8"/>
        <v>455509.340777</v>
      </c>
    </row>
    <row r="82" spans="1:10" x14ac:dyDescent="0.25">
      <c r="A82" s="12" t="s">
        <v>8</v>
      </c>
      <c r="B82" s="12">
        <v>2011</v>
      </c>
      <c r="C82" s="12" t="s">
        <v>1</v>
      </c>
      <c r="D82" s="12"/>
      <c r="E82" s="13">
        <v>120324.68</v>
      </c>
      <c r="F82" s="14">
        <f t="shared" si="9"/>
        <v>0.54812204746472215</v>
      </c>
      <c r="G82" s="13">
        <v>26837.48</v>
      </c>
      <c r="H82" s="14">
        <f t="shared" si="10"/>
        <v>0.12225434122404091</v>
      </c>
      <c r="I82" s="13">
        <v>439043386.62</v>
      </c>
      <c r="J82" s="13">
        <f t="shared" si="8"/>
        <v>439043.38662</v>
      </c>
    </row>
    <row r="83" spans="1:10" x14ac:dyDescent="0.25">
      <c r="A83" s="1" t="s">
        <v>9</v>
      </c>
      <c r="B83" s="1">
        <v>2002</v>
      </c>
      <c r="C83" s="1" t="s">
        <v>1</v>
      </c>
      <c r="D83" s="1">
        <v>12</v>
      </c>
      <c r="E83" s="2">
        <v>230845.72099999999</v>
      </c>
      <c r="F83" s="3">
        <f t="shared" si="9"/>
        <v>1.1506837637753047</v>
      </c>
      <c r="G83" s="2">
        <v>78867.523000000001</v>
      </c>
      <c r="H83" s="3">
        <f t="shared" si="10"/>
        <v>0.39312653408583387</v>
      </c>
      <c r="I83" s="2">
        <v>401232255.58099997</v>
      </c>
      <c r="J83" s="2">
        <f t="shared" ref="J83:J102" si="11">I83/1000</f>
        <v>401232.25558099995</v>
      </c>
    </row>
    <row r="84" spans="1:10" x14ac:dyDescent="0.25">
      <c r="A84" s="1" t="s">
        <v>9</v>
      </c>
      <c r="B84" s="1">
        <v>2003</v>
      </c>
      <c r="C84" s="1" t="s">
        <v>1</v>
      </c>
      <c r="D84" s="1">
        <v>12</v>
      </c>
      <c r="E84" s="2">
        <v>215739.93799999999</v>
      </c>
      <c r="F84" s="3">
        <f t="shared" si="9"/>
        <v>1.0905251573477306</v>
      </c>
      <c r="G84" s="2">
        <v>69076.839000000007</v>
      </c>
      <c r="H84" s="3">
        <f t="shared" si="10"/>
        <v>0.34917054031766176</v>
      </c>
      <c r="I84" s="2">
        <v>395662468.759</v>
      </c>
      <c r="J84" s="2">
        <f t="shared" si="11"/>
        <v>395662.46875900001</v>
      </c>
    </row>
    <row r="85" spans="1:10" x14ac:dyDescent="0.25">
      <c r="A85" s="1" t="s">
        <v>9</v>
      </c>
      <c r="B85" s="1">
        <v>2004</v>
      </c>
      <c r="C85" s="1" t="s">
        <v>1</v>
      </c>
      <c r="D85" s="1">
        <v>12</v>
      </c>
      <c r="E85" s="2">
        <v>196504.35500000001</v>
      </c>
      <c r="F85" s="3">
        <f t="shared" si="9"/>
        <v>0.98842083153139071</v>
      </c>
      <c r="G85" s="2">
        <v>60405.118999999999</v>
      </c>
      <c r="H85" s="3">
        <f t="shared" si="10"/>
        <v>0.3038389553795518</v>
      </c>
      <c r="I85" s="2">
        <v>397612734.84200001</v>
      </c>
      <c r="J85" s="2">
        <f t="shared" si="11"/>
        <v>397612.73484200001</v>
      </c>
    </row>
    <row r="86" spans="1:10" x14ac:dyDescent="0.25">
      <c r="A86" s="1" t="s">
        <v>9</v>
      </c>
      <c r="B86" s="1">
        <v>2005</v>
      </c>
      <c r="C86" s="1" t="s">
        <v>1</v>
      </c>
      <c r="D86" s="1">
        <v>12</v>
      </c>
      <c r="E86" s="2">
        <v>207748.03599999999</v>
      </c>
      <c r="F86" s="3">
        <f t="shared" si="9"/>
        <v>1.0363996344641802</v>
      </c>
      <c r="G86" s="2">
        <v>57863.03</v>
      </c>
      <c r="H86" s="3">
        <f t="shared" si="10"/>
        <v>0.28866324946142879</v>
      </c>
      <c r="I86" s="2">
        <v>400903337.07499999</v>
      </c>
      <c r="J86" s="2">
        <f t="shared" si="11"/>
        <v>400903.33707499999</v>
      </c>
    </row>
    <row r="87" spans="1:10" x14ac:dyDescent="0.25">
      <c r="A87" s="1" t="s">
        <v>9</v>
      </c>
      <c r="B87" s="1">
        <v>2006</v>
      </c>
      <c r="C87" s="1" t="s">
        <v>1</v>
      </c>
      <c r="D87" s="1">
        <v>12</v>
      </c>
      <c r="E87" s="2">
        <v>171942.84899999999</v>
      </c>
      <c r="F87" s="3">
        <f t="shared" si="9"/>
        <v>0.97753675338786483</v>
      </c>
      <c r="G87" s="2">
        <v>49820.822</v>
      </c>
      <c r="H87" s="3">
        <f t="shared" si="10"/>
        <v>0.28324344322685213</v>
      </c>
      <c r="I87" s="2">
        <v>351787998.56699997</v>
      </c>
      <c r="J87" s="2">
        <f t="shared" si="11"/>
        <v>351787.99856699997</v>
      </c>
    </row>
    <row r="88" spans="1:10" x14ac:dyDescent="0.25">
      <c r="A88" s="1" t="s">
        <v>9</v>
      </c>
      <c r="B88" s="1">
        <v>2007</v>
      </c>
      <c r="C88" s="1" t="s">
        <v>1</v>
      </c>
      <c r="D88" s="1">
        <v>12</v>
      </c>
      <c r="E88" s="2">
        <v>172685.215</v>
      </c>
      <c r="F88" s="3">
        <f t="shared" si="9"/>
        <v>0.86325717646090094</v>
      </c>
      <c r="G88" s="2">
        <v>53488.374000000003</v>
      </c>
      <c r="H88" s="3">
        <f t="shared" si="10"/>
        <v>0.26738955452975327</v>
      </c>
      <c r="I88" s="2">
        <v>400078261.05299997</v>
      </c>
      <c r="J88" s="2">
        <f t="shared" si="11"/>
        <v>400078.26105299999</v>
      </c>
    </row>
    <row r="89" spans="1:10" x14ac:dyDescent="0.25">
      <c r="A89" s="1" t="s">
        <v>9</v>
      </c>
      <c r="B89" s="1">
        <v>2008</v>
      </c>
      <c r="C89" s="1" t="s">
        <v>1</v>
      </c>
      <c r="D89" s="1">
        <v>12</v>
      </c>
      <c r="E89" s="2">
        <v>125985.155</v>
      </c>
      <c r="F89" s="3">
        <f t="shared" si="9"/>
        <v>0.69522206445053814</v>
      </c>
      <c r="G89" s="2">
        <v>43016.771000000001</v>
      </c>
      <c r="H89" s="3">
        <f t="shared" si="10"/>
        <v>0.23737882721671488</v>
      </c>
      <c r="I89" s="2">
        <v>362431405.56699997</v>
      </c>
      <c r="J89" s="2">
        <f t="shared" si="11"/>
        <v>362431.40556699998</v>
      </c>
    </row>
    <row r="90" spans="1:10" x14ac:dyDescent="0.25">
      <c r="A90" s="1" t="s">
        <v>9</v>
      </c>
      <c r="B90" s="1">
        <v>2009</v>
      </c>
      <c r="C90" s="1" t="s">
        <v>1</v>
      </c>
      <c r="D90" s="1">
        <v>12</v>
      </c>
      <c r="E90" s="2">
        <v>93162.551999999996</v>
      </c>
      <c r="F90" s="3">
        <f t="shared" si="9"/>
        <v>0.57342912975004956</v>
      </c>
      <c r="G90" s="2">
        <v>25880.702000000001</v>
      </c>
      <c r="H90" s="3">
        <f t="shared" si="10"/>
        <v>0.15929950507560556</v>
      </c>
      <c r="I90" s="2">
        <v>324931354.77999997</v>
      </c>
      <c r="J90" s="2">
        <f t="shared" si="11"/>
        <v>324931.35477999999</v>
      </c>
    </row>
    <row r="91" spans="1:10" x14ac:dyDescent="0.25">
      <c r="A91" s="1" t="s">
        <v>9</v>
      </c>
      <c r="B91" s="1">
        <v>2010</v>
      </c>
      <c r="C91" s="1" t="s">
        <v>1</v>
      </c>
      <c r="D91" s="1">
        <v>12</v>
      </c>
      <c r="E91" s="2">
        <v>91774.566999999995</v>
      </c>
      <c r="F91" s="3">
        <f t="shared" si="9"/>
        <v>0.50170087131894059</v>
      </c>
      <c r="G91" s="2">
        <v>33084.843999999997</v>
      </c>
      <c r="H91" s="3">
        <f t="shared" si="10"/>
        <v>0.18086377963789493</v>
      </c>
      <c r="I91" s="2">
        <v>365853727.77499998</v>
      </c>
      <c r="J91" s="2">
        <f t="shared" si="11"/>
        <v>365853.72777499998</v>
      </c>
    </row>
    <row r="92" spans="1:10" x14ac:dyDescent="0.25">
      <c r="A92" s="1" t="s">
        <v>9</v>
      </c>
      <c r="B92" s="1">
        <v>2011</v>
      </c>
      <c r="C92" s="1" t="s">
        <v>1</v>
      </c>
      <c r="D92" s="1"/>
      <c r="E92" s="2">
        <v>66885.06</v>
      </c>
      <c r="F92" s="3">
        <f t="shared" si="9"/>
        <v>0.44219123133819582</v>
      </c>
      <c r="G92" s="2">
        <v>29185.200000000001</v>
      </c>
      <c r="H92" s="3">
        <f t="shared" si="10"/>
        <v>0.19294950957435805</v>
      </c>
      <c r="I92" s="2">
        <v>302516446.55000001</v>
      </c>
      <c r="J92" s="2">
        <f t="shared" si="11"/>
        <v>302516.44654999999</v>
      </c>
    </row>
    <row r="93" spans="1:10" x14ac:dyDescent="0.25">
      <c r="A93" s="12" t="s">
        <v>10</v>
      </c>
      <c r="B93" s="12">
        <v>2002</v>
      </c>
      <c r="C93" s="12" t="s">
        <v>1</v>
      </c>
      <c r="D93" s="12">
        <v>12</v>
      </c>
      <c r="E93" s="13">
        <v>507110.01500000001</v>
      </c>
      <c r="F93" s="14">
        <f t="shared" si="9"/>
        <v>1.1263113814412742</v>
      </c>
      <c r="G93" s="13">
        <v>225370.57699999999</v>
      </c>
      <c r="H93" s="14">
        <f t="shared" si="10"/>
        <v>0.50055695689048274</v>
      </c>
      <c r="I93" s="13">
        <v>900479251.75199997</v>
      </c>
      <c r="J93" s="13">
        <f t="shared" si="11"/>
        <v>900479.25175199995</v>
      </c>
    </row>
    <row r="94" spans="1:10" x14ac:dyDescent="0.25">
      <c r="A94" s="12" t="s">
        <v>10</v>
      </c>
      <c r="B94" s="12">
        <v>2003</v>
      </c>
      <c r="C94" s="12" t="s">
        <v>1</v>
      </c>
      <c r="D94" s="12">
        <v>12</v>
      </c>
      <c r="E94" s="13">
        <v>539857.63500000001</v>
      </c>
      <c r="F94" s="14">
        <f t="shared" si="9"/>
        <v>1.199868904994964</v>
      </c>
      <c r="G94" s="13">
        <v>203141.886</v>
      </c>
      <c r="H94" s="14">
        <f t="shared" si="10"/>
        <v>0.45149612881446388</v>
      </c>
      <c r="I94" s="13">
        <v>899861031.07200003</v>
      </c>
      <c r="J94" s="13">
        <f t="shared" si="11"/>
        <v>899861.03107200004</v>
      </c>
    </row>
    <row r="95" spans="1:10" x14ac:dyDescent="0.25">
      <c r="A95" s="12" t="s">
        <v>10</v>
      </c>
      <c r="B95" s="12">
        <v>2004</v>
      </c>
      <c r="C95" s="12" t="s">
        <v>1</v>
      </c>
      <c r="D95" s="12">
        <v>12</v>
      </c>
      <c r="E95" s="13">
        <v>473759.77500000002</v>
      </c>
      <c r="F95" s="14">
        <f t="shared" si="9"/>
        <v>1.1120575428455794</v>
      </c>
      <c r="G95" s="13">
        <v>172339.41099999999</v>
      </c>
      <c r="H95" s="14">
        <f t="shared" si="10"/>
        <v>0.4045327443262029</v>
      </c>
      <c r="I95" s="13">
        <v>852041835.51100004</v>
      </c>
      <c r="J95" s="13">
        <f t="shared" si="11"/>
        <v>852041.83551100001</v>
      </c>
    </row>
    <row r="96" spans="1:10" x14ac:dyDescent="0.25">
      <c r="A96" s="12" t="s">
        <v>10</v>
      </c>
      <c r="B96" s="12">
        <v>2005</v>
      </c>
      <c r="C96" s="12" t="s">
        <v>1</v>
      </c>
      <c r="D96" s="12">
        <v>12</v>
      </c>
      <c r="E96" s="13">
        <v>467081.85700000002</v>
      </c>
      <c r="F96" s="14">
        <f t="shared" si="9"/>
        <v>1.0820305958097478</v>
      </c>
      <c r="G96" s="13">
        <v>159481.264</v>
      </c>
      <c r="H96" s="14">
        <f t="shared" si="10"/>
        <v>0.36945046038560148</v>
      </c>
      <c r="I96" s="13">
        <v>863343160.18200004</v>
      </c>
      <c r="J96" s="13">
        <f t="shared" si="11"/>
        <v>863343.16018200002</v>
      </c>
    </row>
    <row r="97" spans="1:10" x14ac:dyDescent="0.25">
      <c r="A97" s="12" t="s">
        <v>10</v>
      </c>
      <c r="B97" s="12">
        <v>2006</v>
      </c>
      <c r="C97" s="12" t="s">
        <v>1</v>
      </c>
      <c r="D97" s="12">
        <v>12</v>
      </c>
      <c r="E97" s="13">
        <v>454157.77600000001</v>
      </c>
      <c r="F97" s="14">
        <f t="shared" si="9"/>
        <v>1.0613252116715397</v>
      </c>
      <c r="G97" s="13">
        <v>151672.54999999999</v>
      </c>
      <c r="H97" s="14">
        <f t="shared" si="10"/>
        <v>0.35444488620516806</v>
      </c>
      <c r="I97" s="13">
        <v>855831503.87</v>
      </c>
      <c r="J97" s="13">
        <f t="shared" si="11"/>
        <v>855831.50387000002</v>
      </c>
    </row>
    <row r="98" spans="1:10" x14ac:dyDescent="0.25">
      <c r="A98" s="12" t="s">
        <v>10</v>
      </c>
      <c r="B98" s="12">
        <v>2007</v>
      </c>
      <c r="C98" s="12" t="s">
        <v>1</v>
      </c>
      <c r="D98" s="12">
        <v>12</v>
      </c>
      <c r="E98" s="13">
        <v>371996.35600000003</v>
      </c>
      <c r="F98" s="14">
        <f t="shared" si="9"/>
        <v>0.83865256775497288</v>
      </c>
      <c r="G98" s="13">
        <v>150848.511</v>
      </c>
      <c r="H98" s="14">
        <f t="shared" si="10"/>
        <v>0.340082608476316</v>
      </c>
      <c r="I98" s="13">
        <v>887128640.16100001</v>
      </c>
      <c r="J98" s="13">
        <f t="shared" si="11"/>
        <v>887128.64016099996</v>
      </c>
    </row>
    <row r="99" spans="1:10" x14ac:dyDescent="0.25">
      <c r="A99" s="12" t="s">
        <v>10</v>
      </c>
      <c r="B99" s="12">
        <v>2008</v>
      </c>
      <c r="C99" s="12" t="s">
        <v>1</v>
      </c>
      <c r="D99" s="12">
        <v>12</v>
      </c>
      <c r="E99" s="13">
        <v>301574.39899999998</v>
      </c>
      <c r="F99" s="14">
        <f t="shared" si="9"/>
        <v>0.70687036047322294</v>
      </c>
      <c r="G99" s="13">
        <v>97330.982000000004</v>
      </c>
      <c r="H99" s="14">
        <f t="shared" si="10"/>
        <v>0.22813735701601373</v>
      </c>
      <c r="I99" s="13">
        <v>853266499.38499999</v>
      </c>
      <c r="J99" s="13">
        <f t="shared" si="11"/>
        <v>853266.49938499997</v>
      </c>
    </row>
    <row r="100" spans="1:10" x14ac:dyDescent="0.25">
      <c r="A100" s="12" t="s">
        <v>10</v>
      </c>
      <c r="B100" s="12">
        <v>2009</v>
      </c>
      <c r="C100" s="12" t="s">
        <v>1</v>
      </c>
      <c r="D100" s="12">
        <v>12</v>
      </c>
      <c r="E100" s="13">
        <v>174583.26500000001</v>
      </c>
      <c r="F100" s="14">
        <f t="shared" si="9"/>
        <v>0.51902047248669891</v>
      </c>
      <c r="G100" s="13">
        <v>36119.949000000001</v>
      </c>
      <c r="H100" s="14">
        <f t="shared" si="10"/>
        <v>0.10738138616078391</v>
      </c>
      <c r="I100" s="13">
        <v>672741343.56799996</v>
      </c>
      <c r="J100" s="13">
        <f t="shared" si="11"/>
        <v>672741.34356800001</v>
      </c>
    </row>
    <row r="101" spans="1:10" x14ac:dyDescent="0.25">
      <c r="A101" s="12" t="s">
        <v>10</v>
      </c>
      <c r="B101" s="12">
        <v>2010</v>
      </c>
      <c r="C101" s="12" t="s">
        <v>1</v>
      </c>
      <c r="D101" s="12">
        <v>12</v>
      </c>
      <c r="E101" s="13">
        <v>106087.766</v>
      </c>
      <c r="F101" s="14">
        <f t="shared" si="9"/>
        <v>0.2808620573492992</v>
      </c>
      <c r="G101" s="13">
        <v>51392.756000000001</v>
      </c>
      <c r="H101" s="14">
        <f t="shared" si="10"/>
        <v>0.13605975247900443</v>
      </c>
      <c r="I101" s="13">
        <v>755443914.36300004</v>
      </c>
      <c r="J101" s="13">
        <f t="shared" si="11"/>
        <v>755443.91436300008</v>
      </c>
    </row>
    <row r="102" spans="1:10" x14ac:dyDescent="0.25">
      <c r="A102" s="12" t="s">
        <v>10</v>
      </c>
      <c r="B102" s="12">
        <v>2011</v>
      </c>
      <c r="C102" s="12" t="s">
        <v>1</v>
      </c>
      <c r="D102" s="12"/>
      <c r="E102" s="13">
        <v>92609.11</v>
      </c>
      <c r="F102" s="14">
        <f t="shared" si="9"/>
        <v>0.24995044968106794</v>
      </c>
      <c r="G102" s="13">
        <v>55415.14</v>
      </c>
      <c r="H102" s="14">
        <f t="shared" si="10"/>
        <v>0.14956454243150955</v>
      </c>
      <c r="I102" s="13">
        <v>741019751.05999994</v>
      </c>
      <c r="J102" s="13">
        <f t="shared" si="11"/>
        <v>741019.75105999992</v>
      </c>
    </row>
    <row r="103" spans="1:10" x14ac:dyDescent="0.25">
      <c r="A103" s="1"/>
      <c r="B103" s="1"/>
      <c r="C103" s="1"/>
      <c r="D103" s="1"/>
      <c r="E103" s="2"/>
      <c r="F103" s="3"/>
      <c r="G103" s="2"/>
      <c r="H103" s="3"/>
      <c r="I103" s="2"/>
      <c r="J103" s="2"/>
    </row>
    <row r="104" spans="1:10" ht="15.75" x14ac:dyDescent="0.25">
      <c r="A104" s="4" t="s">
        <v>23</v>
      </c>
      <c r="B104" s="1"/>
      <c r="C104" s="1"/>
      <c r="D104" s="1"/>
      <c r="E104" s="2"/>
      <c r="F104" s="3"/>
      <c r="G104" s="2"/>
      <c r="H104" s="3"/>
      <c r="I104" s="2"/>
      <c r="J104" s="2"/>
    </row>
    <row r="105" spans="1:10" x14ac:dyDescent="0.25">
      <c r="A105" s="1"/>
      <c r="B105" s="1"/>
      <c r="C105" s="1"/>
      <c r="D105" s="1"/>
      <c r="E105" s="2"/>
      <c r="F105" s="3"/>
      <c r="G105" s="2"/>
      <c r="H105" s="3"/>
      <c r="I105" s="2"/>
      <c r="J105" s="2"/>
    </row>
    <row r="106" spans="1:10" x14ac:dyDescent="0.25">
      <c r="A106" s="1" t="s">
        <v>11</v>
      </c>
      <c r="B106" s="1">
        <v>2002</v>
      </c>
      <c r="C106" s="1" t="s">
        <v>1</v>
      </c>
      <c r="D106" s="1">
        <v>12</v>
      </c>
      <c r="E106" s="2">
        <f t="shared" ref="E106:E115" si="12">E3+E13+E23+E33+E43+E53+E63+E73+E83+E93</f>
        <v>3713262.324</v>
      </c>
      <c r="F106" s="3">
        <f t="shared" ref="F106:F114" si="13">E106*2000/I106</f>
        <v>0.97138491028668472</v>
      </c>
      <c r="G106" s="2">
        <f t="shared" ref="G106:G115" si="14">G3+G13+G23+G33+G43+G53+G63+G73+G83+G93</f>
        <v>1498142.801</v>
      </c>
      <c r="H106" s="3">
        <f t="shared" ref="H106:H114" si="15">G106*2000/I106</f>
        <v>0.39191233566778505</v>
      </c>
      <c r="I106" s="2">
        <f t="shared" ref="I106:I115" si="16">I3+I13+I23+I33+I43+I53+I63+I73+I83+I93</f>
        <v>7645295463.5750008</v>
      </c>
      <c r="J106" s="2">
        <f t="shared" ref="J106:J114" si="17">I106/1000</f>
        <v>7645295.4635750009</v>
      </c>
    </row>
    <row r="107" spans="1:10" x14ac:dyDescent="0.25">
      <c r="A107" s="1" t="s">
        <v>11</v>
      </c>
      <c r="B107" s="1">
        <v>2003</v>
      </c>
      <c r="C107" s="1" t="s">
        <v>1</v>
      </c>
      <c r="D107" s="1">
        <v>12</v>
      </c>
      <c r="E107" s="2">
        <f t="shared" si="12"/>
        <v>3846146.9850000003</v>
      </c>
      <c r="F107" s="3">
        <f t="shared" si="13"/>
        <v>1.0188722418201246</v>
      </c>
      <c r="G107" s="2">
        <f t="shared" si="14"/>
        <v>1360446.1129999999</v>
      </c>
      <c r="H107" s="3">
        <f t="shared" si="15"/>
        <v>0.36039204597059471</v>
      </c>
      <c r="I107" s="2">
        <f t="shared" si="16"/>
        <v>7549812090.5310001</v>
      </c>
      <c r="J107" s="2">
        <f t="shared" si="17"/>
        <v>7549812.0905309999</v>
      </c>
    </row>
    <row r="108" spans="1:10" x14ac:dyDescent="0.25">
      <c r="A108" s="1" t="s">
        <v>11</v>
      </c>
      <c r="B108" s="1">
        <v>2004</v>
      </c>
      <c r="C108" s="1" t="s">
        <v>1</v>
      </c>
      <c r="D108" s="1">
        <v>12</v>
      </c>
      <c r="E108" s="2">
        <f t="shared" si="12"/>
        <v>3635738.0079999994</v>
      </c>
      <c r="F108" s="3">
        <f t="shared" si="13"/>
        <v>0.95661638246854996</v>
      </c>
      <c r="G108" s="2">
        <f t="shared" si="14"/>
        <v>1195488.6040000001</v>
      </c>
      <c r="H108" s="3">
        <f t="shared" si="15"/>
        <v>0.3145507132594404</v>
      </c>
      <c r="I108" s="2">
        <f t="shared" si="16"/>
        <v>7601245545.5089998</v>
      </c>
      <c r="J108" s="2">
        <f t="shared" si="17"/>
        <v>7601245.5455089994</v>
      </c>
    </row>
    <row r="109" spans="1:10" x14ac:dyDescent="0.25">
      <c r="A109" s="1" t="s">
        <v>11</v>
      </c>
      <c r="B109" s="1">
        <v>2005</v>
      </c>
      <c r="C109" s="1" t="s">
        <v>1</v>
      </c>
      <c r="D109" s="1">
        <v>12</v>
      </c>
      <c r="E109" s="2">
        <f t="shared" si="12"/>
        <v>3725196.0709999991</v>
      </c>
      <c r="F109" s="3">
        <f t="shared" si="13"/>
        <v>0.94381083902629659</v>
      </c>
      <c r="G109" s="2">
        <f t="shared" si="14"/>
        <v>1142986.115</v>
      </c>
      <c r="H109" s="3">
        <f t="shared" si="15"/>
        <v>0.28958547781995592</v>
      </c>
      <c r="I109" s="2">
        <f t="shared" si="16"/>
        <v>7893946365.0220003</v>
      </c>
      <c r="J109" s="2">
        <f t="shared" si="17"/>
        <v>7893946.3650219999</v>
      </c>
    </row>
    <row r="110" spans="1:10" x14ac:dyDescent="0.25">
      <c r="A110" s="1" t="s">
        <v>11</v>
      </c>
      <c r="B110" s="1">
        <v>2006</v>
      </c>
      <c r="C110" s="1" t="s">
        <v>1</v>
      </c>
      <c r="D110" s="1">
        <v>12</v>
      </c>
      <c r="E110" s="2">
        <f t="shared" si="12"/>
        <v>3489194.1770000001</v>
      </c>
      <c r="F110" s="3">
        <f t="shared" si="13"/>
        <v>0.88098429482656304</v>
      </c>
      <c r="G110" s="2">
        <f t="shared" si="14"/>
        <v>1104533.9670000002</v>
      </c>
      <c r="H110" s="3">
        <f t="shared" si="15"/>
        <v>0.27888303965534256</v>
      </c>
      <c r="I110" s="2">
        <f t="shared" si="16"/>
        <v>7921126852.0670013</v>
      </c>
      <c r="J110" s="2">
        <f t="shared" si="17"/>
        <v>7921126.8520670012</v>
      </c>
    </row>
    <row r="111" spans="1:10" x14ac:dyDescent="0.25">
      <c r="A111" s="1" t="s">
        <v>11</v>
      </c>
      <c r="B111" s="1">
        <v>2007</v>
      </c>
      <c r="C111" s="1" t="s">
        <v>1</v>
      </c>
      <c r="D111" s="1">
        <v>12</v>
      </c>
      <c r="E111" s="2">
        <f t="shared" si="12"/>
        <v>3175353.3429999999</v>
      </c>
      <c r="F111" s="3">
        <f t="shared" si="13"/>
        <v>0.77278436260659977</v>
      </c>
      <c r="G111" s="2">
        <f t="shared" si="14"/>
        <v>1050108.0919999999</v>
      </c>
      <c r="H111" s="3">
        <f t="shared" si="15"/>
        <v>0.2555643498173843</v>
      </c>
      <c r="I111" s="2">
        <f t="shared" si="16"/>
        <v>8217954442.7880011</v>
      </c>
      <c r="J111" s="2">
        <f t="shared" si="17"/>
        <v>8217954.4427880011</v>
      </c>
    </row>
    <row r="112" spans="1:10" x14ac:dyDescent="0.25">
      <c r="A112" s="1" t="s">
        <v>11</v>
      </c>
      <c r="B112" s="1">
        <v>2008</v>
      </c>
      <c r="C112" s="1" t="s">
        <v>1</v>
      </c>
      <c r="D112" s="1">
        <v>12</v>
      </c>
      <c r="E112" s="2">
        <f t="shared" si="12"/>
        <v>2565907.0449999999</v>
      </c>
      <c r="F112" s="3">
        <f t="shared" si="13"/>
        <v>0.6550895187576945</v>
      </c>
      <c r="G112" s="2">
        <f t="shared" si="14"/>
        <v>895197.51700000011</v>
      </c>
      <c r="H112" s="3">
        <f t="shared" si="15"/>
        <v>0.22854861860539968</v>
      </c>
      <c r="I112" s="2">
        <f t="shared" si="16"/>
        <v>7833760032.8760004</v>
      </c>
      <c r="J112" s="2">
        <f t="shared" si="17"/>
        <v>7833760.0328760007</v>
      </c>
    </row>
    <row r="113" spans="1:10" x14ac:dyDescent="0.25">
      <c r="A113" s="1" t="s">
        <v>11</v>
      </c>
      <c r="B113" s="1">
        <v>2009</v>
      </c>
      <c r="C113" s="1" t="s">
        <v>1</v>
      </c>
      <c r="D113" s="1">
        <v>12</v>
      </c>
      <c r="E113" s="2">
        <f t="shared" si="12"/>
        <v>1619348.085</v>
      </c>
      <c r="F113" s="3">
        <f t="shared" si="13"/>
        <v>0.46487799494186455</v>
      </c>
      <c r="G113" s="2">
        <f t="shared" si="14"/>
        <v>454043.82</v>
      </c>
      <c r="H113" s="3">
        <f t="shared" si="15"/>
        <v>0.13034565119910266</v>
      </c>
      <c r="I113" s="2">
        <f t="shared" si="16"/>
        <v>6966765915.4419994</v>
      </c>
      <c r="J113" s="2">
        <f t="shared" si="17"/>
        <v>6966765.9154419992</v>
      </c>
    </row>
    <row r="114" spans="1:10" x14ac:dyDescent="0.25">
      <c r="A114" s="1" t="s">
        <v>11</v>
      </c>
      <c r="B114" s="1">
        <v>2010</v>
      </c>
      <c r="C114" s="1" t="s">
        <v>1</v>
      </c>
      <c r="D114" s="1">
        <v>12</v>
      </c>
      <c r="E114" s="2">
        <f t="shared" si="12"/>
        <v>1415331.3130000001</v>
      </c>
      <c r="F114" s="3">
        <f t="shared" si="13"/>
        <v>0.3647335341912305</v>
      </c>
      <c r="G114" s="2">
        <f t="shared" si="14"/>
        <v>510309.16200000001</v>
      </c>
      <c r="H114" s="3">
        <f t="shared" si="15"/>
        <v>0.13150762826825496</v>
      </c>
      <c r="I114" s="2">
        <f t="shared" si="16"/>
        <v>7760905868.6549997</v>
      </c>
      <c r="J114" s="2">
        <f t="shared" si="17"/>
        <v>7760905.8686549999</v>
      </c>
    </row>
    <row r="115" spans="1:10" x14ac:dyDescent="0.25">
      <c r="A115" s="1" t="s">
        <v>11</v>
      </c>
      <c r="B115" s="1">
        <v>2011</v>
      </c>
      <c r="C115" s="1" t="s">
        <v>1</v>
      </c>
      <c r="D115" s="1"/>
      <c r="E115" s="2">
        <f t="shared" si="12"/>
        <v>1166572.4400000002</v>
      </c>
      <c r="F115" s="3">
        <f t="shared" ref="F115" si="18">E115*2000/I115</f>
        <v>0.31803807005061852</v>
      </c>
      <c r="G115" s="2">
        <f t="shared" si="14"/>
        <v>464128.95999999996</v>
      </c>
      <c r="H115" s="3">
        <f t="shared" ref="H115" si="19">G115*2000/I115</f>
        <v>0.12653365846102166</v>
      </c>
      <c r="I115" s="2">
        <f t="shared" si="16"/>
        <v>7336055333.3400002</v>
      </c>
      <c r="J115" s="2">
        <f t="shared" ref="J115" si="20">I115/1000</f>
        <v>7336055.3333400004</v>
      </c>
    </row>
  </sheetData>
  <autoFilter ref="A2:J114"/>
  <mergeCells count="1">
    <mergeCell ref="A1:J1"/>
  </mergeCells>
  <pageMargins left="0.7" right="0.7" top="0.75" bottom="0.75" header="0.3" footer="0.3"/>
  <pageSetup scale="86" fitToHeight="9" orientation="portrait" r:id="rId1"/>
  <headerFooter>
    <oddFooter>&amp;L&amp;F-&amp;A
&amp;D
Page &amp;P</oddFooter>
  </headerFooter>
  <rowBreaks count="2" manualBreakCount="2">
    <brk id="52" max="9" man="1"/>
    <brk id="102" max="9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" sqref="B3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workbookViewId="0">
      <selection activeCell="L25" sqref="L25"/>
    </sheetView>
  </sheetViews>
  <sheetFormatPr defaultRowHeight="15" x14ac:dyDescent="0.25"/>
  <sheetData/>
  <pageMargins left="0.7" right="0.7" top="0.75" bottom="0.75" header="0.3" footer="0.3"/>
  <pageSetup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workbookViewId="0">
      <selection activeCell="D29" sqref="D29"/>
    </sheetView>
  </sheetViews>
  <sheetFormatPr defaultRowHeight="15" x14ac:dyDescent="0.25"/>
  <sheetData/>
  <pageMargins left="0.7" right="0.7" top="0.75" bottom="0.75" header="0.3" footer="0.3"/>
  <pageSetup scale="8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topLeftCell="A7" workbookViewId="0">
      <selection activeCell="C31" sqref="C31"/>
    </sheetView>
  </sheetViews>
  <sheetFormatPr defaultRowHeight="15" x14ac:dyDescent="0.25"/>
  <sheetData/>
  <pageMargins left="0.7" right="0.7" top="0.75" bottom="0.75" header="0.3" footer="0.3"/>
  <pageSetup scale="8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B4" workbookViewId="0">
      <selection activeCell="J28" sqref="J28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" sqref="B3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0" sqref="A20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17" sqref="A17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" sqref="E2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" sqref="B3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2</vt:i4>
      </vt:variant>
    </vt:vector>
  </HeadingPairs>
  <TitlesOfParts>
    <vt:vector size="14" baseType="lpstr">
      <vt:lpstr>CAMD annual data 2002-2011 Acid</vt:lpstr>
      <vt:lpstr>VISTAS Chart</vt:lpstr>
      <vt:lpstr>VA Chart</vt:lpstr>
      <vt:lpstr>AL Chart</vt:lpstr>
      <vt:lpstr>FL Chart</vt:lpstr>
      <vt:lpstr>GA Chart</vt:lpstr>
      <vt:lpstr>KY Chart</vt:lpstr>
      <vt:lpstr>MS Chart</vt:lpstr>
      <vt:lpstr>NC Chart</vt:lpstr>
      <vt:lpstr>SC Chart</vt:lpstr>
      <vt:lpstr>TN Chart</vt:lpstr>
      <vt:lpstr>WV Chart</vt:lpstr>
      <vt:lpstr>'CAMD annual data 2002-2011 Acid'!Print_Area</vt:lpstr>
      <vt:lpstr>'CAMD annual data 2002-2011 Acid'!Print_Titles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THamby</cp:lastModifiedBy>
  <cp:lastPrinted>2011-09-06T18:53:15Z</cp:lastPrinted>
  <dcterms:created xsi:type="dcterms:W3CDTF">2011-09-01T13:55:46Z</dcterms:created>
  <dcterms:modified xsi:type="dcterms:W3CDTF">2013-09-13T17:02:47Z</dcterms:modified>
</cp:coreProperties>
</file>