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11895" activeTab="2"/>
  </bookViews>
  <sheets>
    <sheet name="sourceTypeYear" sheetId="1" r:id="rId1"/>
    <sheet name="SourceUseType" sheetId="4" r:id="rId2"/>
    <sheet name="SourceType62Put" sheetId="5" r:id="rId3"/>
  </sheets>
  <externalReferences>
    <externalReference r:id="rId4"/>
    <externalReference r:id="rId5"/>
  </externalReferences>
  <calcPr calcId="125725"/>
</workbook>
</file>

<file path=xl/calcChain.xml><?xml version="1.0" encoding="utf-8"?>
<calcChain xmlns="http://schemas.openxmlformats.org/spreadsheetml/2006/main">
  <c r="B2" i="5"/>
  <c r="B1"/>
  <c r="B3" l="1"/>
</calcChain>
</file>

<file path=xl/sharedStrings.xml><?xml version="1.0" encoding="utf-8"?>
<sst xmlns="http://schemas.openxmlformats.org/spreadsheetml/2006/main" count="36" uniqueCount="28">
  <si>
    <t>yearID</t>
  </si>
  <si>
    <t>sourceTypeID</t>
  </si>
  <si>
    <t>sourceTypePopulation</t>
  </si>
  <si>
    <t>sourceTypeName</t>
  </si>
  <si>
    <t>HPMSVtypeID</t>
  </si>
  <si>
    <t>HPMSVtypeName</t>
  </si>
  <si>
    <t>Motorcycle</t>
  </si>
  <si>
    <t>Motorcycles</t>
  </si>
  <si>
    <t>Passenger Car</t>
  </si>
  <si>
    <t>Passenger Cars</t>
  </si>
  <si>
    <t>Passenger Truck</t>
  </si>
  <si>
    <t>Other 2 axle-4 tire vehicles</t>
  </si>
  <si>
    <t>Light Commercial Truck</t>
  </si>
  <si>
    <t>Intercity Bus</t>
  </si>
  <si>
    <t>Buses</t>
  </si>
  <si>
    <t>Transit Bus</t>
  </si>
  <si>
    <t>School Bus</t>
  </si>
  <si>
    <t>Refuse Truck</t>
  </si>
  <si>
    <t>Single Unit Trucks</t>
  </si>
  <si>
    <t>Single Unit Short-haul Truck</t>
  </si>
  <si>
    <t>Single Unit Long-haul Truck</t>
  </si>
  <si>
    <t>Motor Home</t>
  </si>
  <si>
    <t>Combination Short-haul Truck</t>
  </si>
  <si>
    <t>Combination Trucks</t>
  </si>
  <si>
    <t>Combination Long-haul Truck</t>
  </si>
  <si>
    <t>vmt60</t>
  </si>
  <si>
    <t>TotalFract62</t>
  </si>
  <si>
    <t>totveh62=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</si>
</sst>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1"/>
    <xf numFmtId="1" fontId="0" fillId="0" borderId="0" xfId="0" applyNumberFormat="1"/>
  </cellXfs>
  <cellStyles count="10">
    <cellStyle name="Comma 2" xfId="2"/>
    <cellStyle name="Comma 2 2" xfId="9"/>
    <cellStyle name="Comma 3" xfId="7"/>
    <cellStyle name="Comma 4" xfId="4"/>
    <cellStyle name="Hyperlink 2" xfId="5"/>
    <cellStyle name="Normal" xfId="0" builtinId="0"/>
    <cellStyle name="Normal 2" xfId="1"/>
    <cellStyle name="Normal 2 2" xfId="8"/>
    <cellStyle name="Normal 3" xfId="6"/>
    <cellStyle name="Normal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hicletypevmt_7Co_2008_p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OVES_Defaults_13SrcVehbyYear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PMSVTypeYear"/>
      <sheetName val="monthvmtfraction_is_leap_year"/>
      <sheetName val="monthvmtfraction_NOT_leapyr"/>
      <sheetName val="dayvmtfraction"/>
      <sheetName val="HourVMTFraction"/>
      <sheetName val="DayOfAnyWeek"/>
      <sheetName val="HourOfAnyDay"/>
      <sheetName val="HPMSVType"/>
      <sheetName val="MonthOfAnyYear"/>
      <sheetName val="RoadType"/>
      <sheetName val="SourceUseType"/>
    </sheetNames>
    <sheetDataSet>
      <sheetData sheetId="0">
        <row r="7">
          <cell r="C7">
            <v>12779862.314280957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OVES_Defaults_13SrcVehbyYear"/>
    </sheetNames>
    <sheetDataSet>
      <sheetData sheetId="0">
        <row r="8">
          <cell r="M8">
            <v>1.567E-2</v>
          </cell>
          <cell r="N8">
            <v>2.147E-2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F23" sqref="F23"/>
    </sheetView>
  </sheetViews>
  <sheetFormatPr defaultRowHeight="15"/>
  <cols>
    <col min="1" max="1" width="6.28515625" bestFit="1" customWidth="1"/>
    <col min="2" max="2" width="12.28515625" bestFit="1" customWidth="1"/>
    <col min="3" max="3" width="19.5703125" bestFit="1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>
        <v>2008</v>
      </c>
      <c r="B2" s="1">
        <v>11</v>
      </c>
      <c r="C2" s="2">
        <v>555.83202564142152</v>
      </c>
    </row>
    <row r="3" spans="1:3">
      <c r="A3" s="1">
        <v>2008</v>
      </c>
      <c r="B3" s="1">
        <v>21</v>
      </c>
      <c r="C3" s="2">
        <v>9325.8125747568774</v>
      </c>
    </row>
    <row r="4" spans="1:3">
      <c r="A4" s="1">
        <v>2008</v>
      </c>
      <c r="B4" s="1">
        <v>31</v>
      </c>
      <c r="C4" s="2">
        <v>7305.0843145084136</v>
      </c>
    </row>
    <row r="5" spans="1:3">
      <c r="A5" s="1">
        <v>2008</v>
      </c>
      <c r="B5" s="1">
        <v>32</v>
      </c>
      <c r="C5" s="2">
        <v>2403.5874832969839</v>
      </c>
    </row>
    <row r="6" spans="1:3">
      <c r="A6" s="1">
        <v>2008</v>
      </c>
      <c r="B6" s="1">
        <v>41</v>
      </c>
      <c r="C6" s="2">
        <v>0</v>
      </c>
    </row>
    <row r="7" spans="1:3">
      <c r="A7" s="1">
        <v>2008</v>
      </c>
      <c r="B7" s="1">
        <v>42</v>
      </c>
      <c r="C7" s="2">
        <v>0</v>
      </c>
    </row>
    <row r="8" spans="1:3">
      <c r="A8" s="1">
        <v>2008</v>
      </c>
      <c r="B8" s="1">
        <v>43</v>
      </c>
      <c r="C8" s="2">
        <v>76.260617423130739</v>
      </c>
    </row>
    <row r="9" spans="1:3">
      <c r="A9" s="1">
        <v>2008</v>
      </c>
      <c r="B9" s="1">
        <v>51</v>
      </c>
      <c r="C9" s="2">
        <v>10.545612804095835</v>
      </c>
    </row>
    <row r="10" spans="1:3">
      <c r="A10" s="1">
        <v>2008</v>
      </c>
      <c r="B10" s="1">
        <v>52</v>
      </c>
      <c r="C10" s="2">
        <v>431.08986458988579</v>
      </c>
    </row>
    <row r="11" spans="1:3">
      <c r="A11" s="1">
        <v>2008</v>
      </c>
      <c r="B11" s="1">
        <v>53</v>
      </c>
      <c r="C11" s="2">
        <v>31.107611632367373</v>
      </c>
    </row>
    <row r="12" spans="1:3">
      <c r="A12" s="1">
        <v>2008</v>
      </c>
      <c r="B12" s="1">
        <v>54</v>
      </c>
      <c r="C12" s="2">
        <v>49.564126418961841</v>
      </c>
    </row>
    <row r="13" spans="1:3">
      <c r="A13" s="1">
        <v>2008</v>
      </c>
      <c r="B13" s="1">
        <v>61</v>
      </c>
      <c r="C13" s="2">
        <v>163.26336590548627</v>
      </c>
    </row>
    <row r="14" spans="1:3">
      <c r="A14" s="1">
        <v>2008</v>
      </c>
      <c r="B14" s="1">
        <v>62</v>
      </c>
      <c r="C14" s="2">
        <v>121.5481852007256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B29" sqref="B29"/>
    </sheetView>
  </sheetViews>
  <sheetFormatPr defaultRowHeight="12.75"/>
  <cols>
    <col min="1" max="1" width="12.28515625" style="1" bestFit="1" customWidth="1"/>
    <col min="2" max="2" width="26" style="1" bestFit="1" customWidth="1"/>
    <col min="3" max="3" width="13.140625" style="1" bestFit="1" customWidth="1"/>
    <col min="4" max="4" width="23.42578125" style="1" bestFit="1" customWidth="1"/>
    <col min="5" max="16384" width="9.140625" style="1"/>
  </cols>
  <sheetData>
    <row r="1" spans="1:4">
      <c r="A1" s="1" t="s">
        <v>1</v>
      </c>
      <c r="B1" s="1" t="s">
        <v>3</v>
      </c>
      <c r="C1" s="1" t="s">
        <v>4</v>
      </c>
      <c r="D1" s="1" t="s">
        <v>5</v>
      </c>
    </row>
    <row r="2" spans="1:4">
      <c r="A2" s="1">
        <v>11</v>
      </c>
      <c r="B2" s="1" t="s">
        <v>6</v>
      </c>
      <c r="C2" s="1">
        <v>10</v>
      </c>
      <c r="D2" s="1" t="s">
        <v>7</v>
      </c>
    </row>
    <row r="3" spans="1:4">
      <c r="A3" s="1">
        <v>21</v>
      </c>
      <c r="B3" s="1" t="s">
        <v>8</v>
      </c>
      <c r="C3" s="1">
        <v>20</v>
      </c>
      <c r="D3" s="1" t="s">
        <v>9</v>
      </c>
    </row>
    <row r="4" spans="1:4">
      <c r="A4" s="1">
        <v>31</v>
      </c>
      <c r="B4" s="1" t="s">
        <v>10</v>
      </c>
      <c r="C4" s="1">
        <v>30</v>
      </c>
      <c r="D4" s="1" t="s">
        <v>11</v>
      </c>
    </row>
    <row r="5" spans="1:4">
      <c r="A5" s="1">
        <v>32</v>
      </c>
      <c r="B5" s="1" t="s">
        <v>12</v>
      </c>
      <c r="C5" s="1">
        <v>30</v>
      </c>
      <c r="D5" s="1" t="s">
        <v>11</v>
      </c>
    </row>
    <row r="6" spans="1:4">
      <c r="A6" s="1">
        <v>41</v>
      </c>
      <c r="B6" s="1" t="s">
        <v>13</v>
      </c>
      <c r="C6" s="1">
        <v>40</v>
      </c>
      <c r="D6" s="1" t="s">
        <v>14</v>
      </c>
    </row>
    <row r="7" spans="1:4">
      <c r="A7" s="1">
        <v>42</v>
      </c>
      <c r="B7" s="1" t="s">
        <v>15</v>
      </c>
      <c r="C7" s="1">
        <v>40</v>
      </c>
      <c r="D7" s="1" t="s">
        <v>14</v>
      </c>
    </row>
    <row r="8" spans="1:4">
      <c r="A8" s="1">
        <v>43</v>
      </c>
      <c r="B8" s="1" t="s">
        <v>16</v>
      </c>
      <c r="C8" s="1">
        <v>40</v>
      </c>
      <c r="D8" s="1" t="s">
        <v>14</v>
      </c>
    </row>
    <row r="9" spans="1:4">
      <c r="A9" s="1">
        <v>51</v>
      </c>
      <c r="B9" s="1" t="s">
        <v>17</v>
      </c>
      <c r="C9" s="1">
        <v>50</v>
      </c>
      <c r="D9" s="1" t="s">
        <v>18</v>
      </c>
    </row>
    <row r="10" spans="1:4">
      <c r="A10" s="1">
        <v>52</v>
      </c>
      <c r="B10" s="1" t="s">
        <v>19</v>
      </c>
      <c r="C10" s="1">
        <v>50</v>
      </c>
      <c r="D10" s="1" t="s">
        <v>18</v>
      </c>
    </row>
    <row r="11" spans="1:4">
      <c r="A11" s="1">
        <v>53</v>
      </c>
      <c r="B11" s="1" t="s">
        <v>20</v>
      </c>
      <c r="C11" s="1">
        <v>50</v>
      </c>
      <c r="D11" s="1" t="s">
        <v>18</v>
      </c>
    </row>
    <row r="12" spans="1:4">
      <c r="A12" s="1">
        <v>54</v>
      </c>
      <c r="B12" s="1" t="s">
        <v>21</v>
      </c>
      <c r="C12" s="1">
        <v>50</v>
      </c>
      <c r="D12" s="1" t="s">
        <v>18</v>
      </c>
    </row>
    <row r="13" spans="1:4">
      <c r="A13" s="1">
        <v>61</v>
      </c>
      <c r="B13" s="1" t="s">
        <v>22</v>
      </c>
      <c r="C13" s="1">
        <v>60</v>
      </c>
      <c r="D13" s="1" t="s">
        <v>23</v>
      </c>
    </row>
    <row r="14" spans="1:4">
      <c r="A14" s="1">
        <v>62</v>
      </c>
      <c r="B14" s="1" t="s">
        <v>24</v>
      </c>
      <c r="C14" s="1">
        <v>60</v>
      </c>
      <c r="D14" s="1" t="s">
        <v>23</v>
      </c>
    </row>
  </sheetData>
  <pageMargins left="0.75" right="0.75" top="1" bottom="1" header="0.5" footer="0.5"/>
  <pageSetup orientation="portrait" horizontalDpi="300" verticalDpi="3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>
      <selection activeCell="B1" sqref="B1"/>
    </sheetView>
  </sheetViews>
  <sheetFormatPr defaultRowHeight="15"/>
  <sheetData>
    <row r="1" spans="1:2">
      <c r="A1" s="1" t="s">
        <v>25</v>
      </c>
      <c r="B1" s="1">
        <f>[1]HPMSVTypeYear!$C$7</f>
        <v>12779862.314280957</v>
      </c>
    </row>
    <row r="2" spans="1:2">
      <c r="A2" s="1" t="s">
        <v>26</v>
      </c>
      <c r="B2" s="1">
        <f>[2]MOVES_Defaults_13SrcVehbyYear!$N$8/([2]MOVES_Defaults_13SrcVehbyYear!$N$8+[2]MOVES_Defaults_13SrcVehbyYear!$M$8)</f>
        <v>0.57808292945611195</v>
      </c>
    </row>
    <row r="3" spans="1:2">
      <c r="A3" s="1" t="s">
        <v>27</v>
      </c>
      <c r="B3" s="1">
        <f>B1*B2/60781</f>
        <v>121.5481852007256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sourceTypeYear</vt:lpstr>
      <vt:lpstr>SourceUseType</vt:lpstr>
      <vt:lpstr>SourceType62Put</vt:lpstr>
    </vt:vector>
  </TitlesOfParts>
  <Company>ARC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DavidDO</dc:creator>
  <cp:lastModifiedBy>DavidDO</cp:lastModifiedBy>
  <dcterms:created xsi:type="dcterms:W3CDTF">2011-02-28T18:27:36Z</dcterms:created>
  <dcterms:modified xsi:type="dcterms:W3CDTF">2011-09-15T13:05:26Z</dcterms:modified>
</cp:coreProperties>
</file>