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2"/>
  </bookViews>
  <sheets>
    <sheet name="SSPP Source Categories by Unit" sheetId="1" r:id="rId1"/>
    <sheet name="People" sheetId="2" r:id="rId2"/>
    <sheet name="Categories &amp; SICs" sheetId="3" r:id="rId3"/>
  </sheets>
  <definedNames>
    <definedName name="_xlnm.Print_Area" localSheetId="0">'SSPP Source Categories by Unit'!$A$1:$H$80</definedName>
  </definedNames>
  <calcPr fullCalcOnLoad="1"/>
</workbook>
</file>

<file path=xl/sharedStrings.xml><?xml version="1.0" encoding="utf-8"?>
<sst xmlns="http://schemas.openxmlformats.org/spreadsheetml/2006/main" count="277" uniqueCount="254">
  <si>
    <t>Chemicals Unit</t>
  </si>
  <si>
    <t>Combustion Unit</t>
  </si>
  <si>
    <t>Minerals Unit</t>
  </si>
  <si>
    <t>VOC Unit</t>
  </si>
  <si>
    <t>Aisien, Joe</t>
  </si>
  <si>
    <t>Belflower, Bradley</t>
  </si>
  <si>
    <t>Ganapathy, Seetharaman</t>
  </si>
  <si>
    <t>Hiltunen, Tracey</t>
  </si>
  <si>
    <t>Abdalla, Mohamed</t>
  </si>
  <si>
    <t>Howard, Jon</t>
  </si>
  <si>
    <t>(vacant)</t>
  </si>
  <si>
    <t>Afifi, Alaa</t>
  </si>
  <si>
    <t>Browne, Renee</t>
  </si>
  <si>
    <t>Durrough, Cynthia</t>
  </si>
  <si>
    <t>Tate, Tyneshia</t>
  </si>
  <si>
    <t>Qiu, Wei-Wei</t>
  </si>
  <si>
    <t>Wu, Xiao (Dawn)</t>
  </si>
  <si>
    <t>NOx Unit</t>
  </si>
  <si>
    <t>Battery Plants</t>
  </si>
  <si>
    <t>Brake Pads</t>
  </si>
  <si>
    <t>Biofuels/Ethanol Production</t>
  </si>
  <si>
    <t>Chemical/Gasoline Storage</t>
  </si>
  <si>
    <t>Chrome Plating</t>
  </si>
  <si>
    <t>3471</t>
  </si>
  <si>
    <t>Detergents</t>
  </si>
  <si>
    <t>Ethylene Oxide</t>
  </si>
  <si>
    <t>Fertilizers</t>
  </si>
  <si>
    <t>Glass Facilities</t>
  </si>
  <si>
    <t>Hazardous/Industrial Waste Treatment</t>
  </si>
  <si>
    <t>Kraft Pulp &amp; Paper</t>
  </si>
  <si>
    <t>Latex Emulsion</t>
  </si>
  <si>
    <t>2822</t>
  </si>
  <si>
    <t>Pesticides</t>
  </si>
  <si>
    <t>2879</t>
  </si>
  <si>
    <t>Pharmaceuticals</t>
  </si>
  <si>
    <t>Pigments</t>
  </si>
  <si>
    <t>Polymers</t>
  </si>
  <si>
    <t>2821</t>
  </si>
  <si>
    <t>Polyurethane Foam</t>
  </si>
  <si>
    <t>Recycle Pulp Mills</t>
  </si>
  <si>
    <t>2631, 2679</t>
  </si>
  <si>
    <t>Specialty Organic Chemicals</t>
  </si>
  <si>
    <t>Specialty Paper</t>
  </si>
  <si>
    <t>Tire/Rubber</t>
  </si>
  <si>
    <t>Petroleum Refining</t>
  </si>
  <si>
    <t>2911</t>
  </si>
  <si>
    <t>2951</t>
  </si>
  <si>
    <t>Composting</t>
  </si>
  <si>
    <t>Incinerators</t>
  </si>
  <si>
    <t>Landfills</t>
  </si>
  <si>
    <t>Laundries</t>
  </si>
  <si>
    <t>Natural Gas</t>
  </si>
  <si>
    <t>Sewage Treatment Plants</t>
  </si>
  <si>
    <t>Rendering</t>
  </si>
  <si>
    <t>Wool Fiberglass</t>
  </si>
  <si>
    <t>Wood Products</t>
  </si>
  <si>
    <t>Asphalt Roofing</t>
  </si>
  <si>
    <t>2952, 5033</t>
  </si>
  <si>
    <t>Brick &amp; Tile</t>
  </si>
  <si>
    <t>Bulk Gasoline Terminals</t>
  </si>
  <si>
    <t>Food</t>
  </si>
  <si>
    <t>Kaolin/Fuller Earth</t>
  </si>
  <si>
    <t>Miscellaneous Lime/Gypsum</t>
  </si>
  <si>
    <t>Miscellaneous Minerals</t>
  </si>
  <si>
    <t>Portable Crushers</t>
  </si>
  <si>
    <t>Portland Cement Manufacturing</t>
  </si>
  <si>
    <t>Quarries</t>
  </si>
  <si>
    <t>Buildings</t>
  </si>
  <si>
    <t>Cotton Gins</t>
  </si>
  <si>
    <t>Feed Mills</t>
  </si>
  <si>
    <t>Government Buildings</t>
  </si>
  <si>
    <t>Hospitals (All)</t>
  </si>
  <si>
    <t>Peanut Plants</t>
  </si>
  <si>
    <t>Power Generation</t>
  </si>
  <si>
    <t>Tobacco</t>
  </si>
  <si>
    <t>Universities</t>
  </si>
  <si>
    <t>Vegetable Oil Mills</t>
  </si>
  <si>
    <t>Aerospace</t>
  </si>
  <si>
    <t>Automobile Assembly</t>
  </si>
  <si>
    <t>Bakeries</t>
  </si>
  <si>
    <t>Carpet</t>
  </si>
  <si>
    <t>Delta</t>
  </si>
  <si>
    <t>Electronic Components</t>
  </si>
  <si>
    <t>Expanded Polystyrene</t>
  </si>
  <si>
    <t>Fiberglass Molding</t>
  </si>
  <si>
    <t>Halogenated Solvent Cleaning</t>
  </si>
  <si>
    <t>Non-Reactive Bulk Mixing</t>
  </si>
  <si>
    <t>Paint Booths</t>
  </si>
  <si>
    <t>Printing/Paper Coating</t>
  </si>
  <si>
    <t>Rubber Seal</t>
  </si>
  <si>
    <t>Metal Can Surface Coating</t>
  </si>
  <si>
    <t>Metal Coil Surface Coating</t>
  </si>
  <si>
    <t>Metal Furniture Surface Coating</t>
  </si>
  <si>
    <t>Wood Surface Coating</t>
  </si>
  <si>
    <t>Wood Furniture Surface Coating</t>
  </si>
  <si>
    <t>Textiles</t>
  </si>
  <si>
    <t>Alkalies and Chlorine</t>
  </si>
  <si>
    <t>2812</t>
  </si>
  <si>
    <t>2611, 2621, 2631</t>
  </si>
  <si>
    <t>Other Industries</t>
  </si>
  <si>
    <t>2676</t>
  </si>
  <si>
    <t>Inorganic Chemicals</t>
  </si>
  <si>
    <t>2819</t>
  </si>
  <si>
    <t>2824, 2869</t>
  </si>
  <si>
    <t>2833, 2834</t>
  </si>
  <si>
    <t>2841, 2842, 2843</t>
  </si>
  <si>
    <t>2816, 2851, 2865</t>
  </si>
  <si>
    <t>2873, 2874, 2875, 2879</t>
  </si>
  <si>
    <t>Other Chemicals</t>
  </si>
  <si>
    <t>2899</t>
  </si>
  <si>
    <t>3011, 3061, 3069</t>
  </si>
  <si>
    <t>Plastics</t>
  </si>
  <si>
    <t>3081, 3084, 3086</t>
  </si>
  <si>
    <t>Resins/Plastics</t>
  </si>
  <si>
    <t>3221, 3299</t>
  </si>
  <si>
    <t>3691, 3692, 3411</t>
  </si>
  <si>
    <t>2869, 3999</t>
  </si>
  <si>
    <t>4226, 5171</t>
  </si>
  <si>
    <t>3841, 7389</t>
  </si>
  <si>
    <t>Waste/Used Oil</t>
  </si>
  <si>
    <t>2992</t>
  </si>
  <si>
    <t>3241</t>
  </si>
  <si>
    <t>1455, 3255</t>
  </si>
  <si>
    <t>Non-Ready Mix Concrete</t>
  </si>
  <si>
    <t>Ready Mix Concrete</t>
  </si>
  <si>
    <t>3271, 3272</t>
  </si>
  <si>
    <t>3273</t>
  </si>
  <si>
    <t>3274, 3275</t>
  </si>
  <si>
    <t>3251, 5032</t>
  </si>
  <si>
    <t>4226, 4613, 5171</t>
  </si>
  <si>
    <t>2011, 2013, 2015, 2026, 2038, 2043, 2062, 2067, 2082, 2086, 2095, 2096, 2099, 5461</t>
  </si>
  <si>
    <t>1422, 1423, 1429, 1795</t>
  </si>
  <si>
    <t>1422, 1423, 1429, 3281, 3295</t>
  </si>
  <si>
    <t>Poultry Processing</t>
  </si>
  <si>
    <t>0724</t>
  </si>
  <si>
    <t>2015</t>
  </si>
  <si>
    <t>2047, 2048</t>
  </si>
  <si>
    <t>2074, 2075, 2076, 2079</t>
  </si>
  <si>
    <t>2111</t>
  </si>
  <si>
    <t>Steel Mills</t>
  </si>
  <si>
    <t>3312</t>
  </si>
  <si>
    <t>Secondary Metals</t>
  </si>
  <si>
    <t>Nonferrous Metals</t>
  </si>
  <si>
    <t>3519</t>
  </si>
  <si>
    <t>Engine Production</t>
  </si>
  <si>
    <t>Wire/Metal Products</t>
  </si>
  <si>
    <t>Airports</t>
  </si>
  <si>
    <t>4581</t>
  </si>
  <si>
    <t>Communications</t>
  </si>
  <si>
    <t>4813</t>
  </si>
  <si>
    <t>4911, 4931, 4939</t>
  </si>
  <si>
    <t>4941</t>
  </si>
  <si>
    <t>3354, 3357, 3363, 5093</t>
  </si>
  <si>
    <t>5159</t>
  </si>
  <si>
    <t>6022, 6512, 7011</t>
  </si>
  <si>
    <t>8221</t>
  </si>
  <si>
    <t>3296</t>
  </si>
  <si>
    <t>4922, 4924, 4925</t>
  </si>
  <si>
    <t>4953</t>
  </si>
  <si>
    <t>7218</t>
  </si>
  <si>
    <t>4952, 9511</t>
  </si>
  <si>
    <t>9199, 9711</t>
  </si>
  <si>
    <t>4952, 4953, 7261, 8062, 8063, 8071, 8221, 8733, 9431</t>
  </si>
  <si>
    <t>2299, 2891, 3053, 3996, 5161, 5169</t>
  </si>
  <si>
    <t>3053</t>
  </si>
  <si>
    <t>Rubber Products</t>
  </si>
  <si>
    <t>Plastic Parts Coating</t>
  </si>
  <si>
    <t>2511, 2512, 2521, 2541</t>
  </si>
  <si>
    <t>2653, 2655, 2656, 2657, 2671, 2672, 2673, 2674, 2679, 2711, 2721, 2741, 2751, 2752, 2754, 2759, 2796</t>
  </si>
  <si>
    <t>Specialty/Industrial Cleaning</t>
  </si>
  <si>
    <t>2842</t>
  </si>
  <si>
    <t>Paint/Ink</t>
  </si>
  <si>
    <t>2851, 2893</t>
  </si>
  <si>
    <t>3079, 3086</t>
  </si>
  <si>
    <t>Fiberglass Bath Products</t>
  </si>
  <si>
    <t>3089</t>
  </si>
  <si>
    <t>3411</t>
  </si>
  <si>
    <t>2899, 3479</t>
  </si>
  <si>
    <t>3479, 3523, 3524, 3531, 3537</t>
  </si>
  <si>
    <t>3711</t>
  </si>
  <si>
    <t>3731, 3732, 3932</t>
  </si>
  <si>
    <t>3088, 3999</t>
  </si>
  <si>
    <t>Truck/Bus/Trailer/Railcar</t>
  </si>
  <si>
    <t>3713, 3715, 3743, 3792, 3799, 4741, 4789</t>
  </si>
  <si>
    <t>7389</t>
  </si>
  <si>
    <t>Automobiles/Heavy Equipment &amp; Products</t>
  </si>
  <si>
    <t>3089, 3429, 3465, 3479, 3561, 3562, 3621, 3669, 3714, 5082, 7532</t>
  </si>
  <si>
    <t>2271, 2272, 2273, 2281, 2282, 2283, 2284, 2824</t>
  </si>
  <si>
    <t>Drinking Water</t>
  </si>
  <si>
    <t>Boat &amp; Shipbuilding</t>
  </si>
  <si>
    <t>Source Categories (and SIC Codes) by Permitting Unit*</t>
  </si>
  <si>
    <t>3069, 3292, 3714</t>
  </si>
  <si>
    <t>Payment, Ginger</t>
  </si>
  <si>
    <t>Jenkins, Susan</t>
  </si>
  <si>
    <t>Mary Whatley</t>
  </si>
  <si>
    <t>2051, 2052</t>
  </si>
  <si>
    <t>4512</t>
  </si>
  <si>
    <t>3621, 3643, 3644, 3661, 3662, 3663, 3669, 3672, 3675, 3679</t>
  </si>
  <si>
    <t>2514, 2522, 2542, 3354, 3479, 3499, 7641</t>
  </si>
  <si>
    <t>1541, 3312, 3351, 3354, 3357, 3363, 3411, 3429, 3441, 3442, 3444, 3446, 3449, 3465, 3479, 3495, 3496, 3499, 3511, 3523, 3524, 3531, 3537, 3561, 3562, 3569, 3585, 3589, 3612, 3613, 3621, 3631, 3643, 3644</t>
  </si>
  <si>
    <t>2891, 2899</t>
  </si>
  <si>
    <t>3531, 3699, 4512, 4741, 4789, 5012, 7532</t>
  </si>
  <si>
    <t>3429, 3465, 3661, 3663, 3669, 3672, 3675, 3732</t>
  </si>
  <si>
    <t>3052, 3061, 3069, 3081, 3086, 3088, 3089</t>
  </si>
  <si>
    <t>2211, 2221, 2231, 2258, 2261, 2262, 2269, 2295, 2296, 2299, 2322, 2328, 2329, 2339, 2399</t>
  </si>
  <si>
    <t>Fabricated Metal Products/Machinery</t>
  </si>
  <si>
    <t>Primary Metals</t>
  </si>
  <si>
    <t>3321</t>
  </si>
  <si>
    <t>2869, 4952, 4953</t>
  </si>
  <si>
    <t>2821, 3079, 3086</t>
  </si>
  <si>
    <t>2821, 2861, 3081, 3084, 3086, 3087</t>
  </si>
  <si>
    <t>3433, 3469, 3569</t>
  </si>
  <si>
    <t>2015, 2077</t>
  </si>
  <si>
    <t>2431, 2434, 2448, 2451, 2499, 3553</t>
  </si>
  <si>
    <t>Polymer Fibers, Non-Woven</t>
  </si>
  <si>
    <t>2297</t>
  </si>
  <si>
    <t>8999, 9111, 9223</t>
  </si>
  <si>
    <t>8062, 8063</t>
  </si>
  <si>
    <t>3341, 3399</t>
  </si>
  <si>
    <t>3315, 3357, 3449, 3499</t>
  </si>
  <si>
    <t>2211, 3851, 3965, 3996, 9511</t>
  </si>
  <si>
    <t>1442, 2816, 3292, 3295, 3296, 3297, 3299, 5039</t>
  </si>
  <si>
    <t>2992, 9221</t>
  </si>
  <si>
    <t>1611, 3261, 3999, 4463, 4491, 5093</t>
  </si>
  <si>
    <t>2093, 2491, 2841, 2891, 3823, 3825, 3841, 3993</t>
  </si>
  <si>
    <t>Misc. Metal Parts Surface Coating</t>
  </si>
  <si>
    <t>3721, 3724, 3728, 3812, 4512, 4581,  4582</t>
  </si>
  <si>
    <t>Asphalt Paving/Plants</t>
  </si>
  <si>
    <t>Asphalt Refining/Processing</t>
  </si>
  <si>
    <t>Engineered Wood Products</t>
  </si>
  <si>
    <t>2493</t>
  </si>
  <si>
    <t>2411, 2426, 2431, 2435, 2436, 2439, 2448, 2449, 2451, 2491, 2511, 2512, 2541, 3931</t>
  </si>
  <si>
    <t>Lumber Kilns</t>
  </si>
  <si>
    <t>2421</t>
  </si>
  <si>
    <t>Wood Pellets</t>
  </si>
  <si>
    <t>2499</t>
  </si>
  <si>
    <t>Smith, Cassie</t>
  </si>
  <si>
    <t>*</t>
  </si>
  <si>
    <t>This list is not intended to be inclusive but, rather, used as an informational guide.</t>
  </si>
  <si>
    <t>Stationary Source Permitting Program 404-363-7000</t>
  </si>
  <si>
    <t>Heather Brown, PM1; heather.brown@dnr.ga.gov</t>
  </si>
  <si>
    <t>Hamid Yavari, PM1; hamid.yavari@dnr.ga.gov</t>
  </si>
  <si>
    <t>James Eason PM1; james.eason@dnr.ga.gov</t>
  </si>
  <si>
    <t>Manny Patel, PM1; manny.patel@dnr.ga.gov</t>
  </si>
  <si>
    <t>su, Jeng-Hon</t>
  </si>
  <si>
    <t>McDonald, Tierra</t>
  </si>
  <si>
    <t>Zhong, Brian</t>
  </si>
  <si>
    <t>Allison, Steve</t>
  </si>
  <si>
    <t>Gijon, Ruben</t>
  </si>
  <si>
    <t>Gao, Louie</t>
  </si>
  <si>
    <t>Fleming, Bill</t>
  </si>
  <si>
    <t>Gomez, Eddie</t>
  </si>
  <si>
    <t>Eric Cornwell, PM2 eric.cornwell@dnr.ga.gov, 404-363-7020</t>
  </si>
  <si>
    <t xml:space="preserve">Military Bases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</si>
</sst>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0"/>
      <color indexed="8"/>
      <name val="Calibri"/>
      <family val="2"/>
    </font>
    <font>
      <b/>
      <sz val="10"/>
      <name val="Arial"/>
      <family val="2"/>
    </font>
    <font>
      <sz val="9"/>
      <name val="Arial"/>
      <family val="2"/>
    </font>
    <font>
      <sz val="8"/>
      <name val="Arial"/>
      <family val="2"/>
    </font>
    <font>
      <b/>
      <u val="single"/>
      <sz val="9"/>
      <name val="Arial"/>
      <family val="2"/>
    </font>
    <font>
      <b/>
      <u val="single"/>
      <sz val="11"/>
      <name val="Arial"/>
      <family val="2"/>
    </font>
    <font>
      <b/>
      <sz val="9"/>
      <name val="Arial"/>
      <family val="2"/>
    </font>
    <font>
      <b/>
      <sz val="16"/>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style="medium"/>
      <top style="medium"/>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49" fontId="0" fillId="0" borderId="0" xfId="0" applyNumberFormat="1" applyFont="1" applyAlignment="1">
      <alignment horizontal="left"/>
    </xf>
    <xf numFmtId="49" fontId="0" fillId="0" borderId="0" xfId="0" applyNumberFormat="1" applyFont="1" applyAlignment="1">
      <alignment horizontal="right"/>
    </xf>
    <xf numFmtId="49" fontId="0" fillId="0" borderId="0" xfId="0" applyNumberFormat="1" applyFont="1" applyAlignment="1">
      <alignment/>
    </xf>
    <xf numFmtId="0" fontId="3" fillId="0" borderId="0" xfId="0" applyFont="1" applyAlignment="1">
      <alignment/>
    </xf>
    <xf numFmtId="49" fontId="0" fillId="0" borderId="10" xfId="0" applyNumberFormat="1" applyFont="1" applyBorder="1" applyAlignment="1">
      <alignment horizontal="right"/>
    </xf>
    <xf numFmtId="49" fontId="0" fillId="0" borderId="11" xfId="0" applyNumberFormat="1" applyFont="1" applyBorder="1" applyAlignment="1">
      <alignment horizontal="left"/>
    </xf>
    <xf numFmtId="49" fontId="0" fillId="0" borderId="12" xfId="0" applyNumberFormat="1" applyFont="1" applyBorder="1" applyAlignment="1">
      <alignment horizontal="right"/>
    </xf>
    <xf numFmtId="49" fontId="0" fillId="0" borderId="13" xfId="0" applyNumberFormat="1" applyFont="1" applyBorder="1" applyAlignment="1">
      <alignment horizontal="left"/>
    </xf>
    <xf numFmtId="49" fontId="0" fillId="0" borderId="14" xfId="0" applyNumberFormat="1" applyFont="1" applyBorder="1" applyAlignment="1">
      <alignment horizontal="right"/>
    </xf>
    <xf numFmtId="49" fontId="2" fillId="0" borderId="15" xfId="0" applyNumberFormat="1" applyFont="1" applyBorder="1" applyAlignment="1">
      <alignment horizontal="left"/>
    </xf>
    <xf numFmtId="0" fontId="2" fillId="0" borderId="0" xfId="0" applyFont="1" applyAlignment="1">
      <alignment horizontal="center"/>
    </xf>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xf>
    <xf numFmtId="0" fontId="4" fillId="0" borderId="0" xfId="0" applyFont="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16" xfId="0" applyFont="1" applyBorder="1" applyAlignment="1">
      <alignment horizontal="center" vertical="top" wrapText="1"/>
    </xf>
    <xf numFmtId="0" fontId="4" fillId="0" borderId="17" xfId="0" applyFont="1" applyBorder="1" applyAlignment="1">
      <alignment horizontal="left" vertical="top" wrapText="1"/>
    </xf>
    <xf numFmtId="0" fontId="4" fillId="0" borderId="17" xfId="0" applyFont="1" applyBorder="1" applyAlignment="1">
      <alignment horizontal="left" vertical="top"/>
    </xf>
    <xf numFmtId="0" fontId="4" fillId="0" borderId="18" xfId="0" applyFont="1" applyBorder="1" applyAlignment="1">
      <alignment horizontal="center" vertical="top" wrapText="1"/>
    </xf>
    <xf numFmtId="0" fontId="4" fillId="0" borderId="19" xfId="0"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xf>
    <xf numFmtId="0" fontId="3" fillId="0" borderId="0" xfId="0" applyFont="1" applyBorder="1" applyAlignment="1">
      <alignment/>
    </xf>
    <xf numFmtId="0" fontId="5" fillId="0" borderId="20" xfId="0" applyFont="1" applyBorder="1" applyAlignment="1">
      <alignment/>
    </xf>
    <xf numFmtId="0" fontId="5" fillId="0" borderId="21" xfId="0" applyFont="1" applyBorder="1" applyAlignment="1">
      <alignment/>
    </xf>
    <xf numFmtId="0" fontId="3" fillId="0" borderId="17" xfId="0" applyFont="1" applyBorder="1" applyAlignment="1">
      <alignment/>
    </xf>
    <xf numFmtId="0" fontId="5" fillId="0" borderId="0" xfId="0" applyFont="1" applyBorder="1" applyAlignment="1">
      <alignment/>
    </xf>
    <xf numFmtId="0" fontId="0" fillId="0" borderId="0" xfId="0" applyFont="1" applyBorder="1" applyAlignment="1">
      <alignment/>
    </xf>
    <xf numFmtId="0" fontId="4" fillId="0" borderId="19"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0" fillId="0" borderId="0" xfId="0" applyFont="1" applyAlignment="1">
      <alignment/>
    </xf>
    <xf numFmtId="0" fontId="4" fillId="0" borderId="22" xfId="0" applyFont="1" applyBorder="1" applyAlignment="1">
      <alignment horizontal="center" vertical="top" wrapText="1"/>
    </xf>
    <xf numFmtId="0" fontId="4" fillId="0" borderId="22" xfId="0" applyFont="1" applyBorder="1" applyAlignment="1">
      <alignment horizontal="left" vertical="top"/>
    </xf>
    <xf numFmtId="0" fontId="4" fillId="0" borderId="17" xfId="0" applyFont="1" applyBorder="1" applyAlignment="1">
      <alignment vertical="top" wrapText="1"/>
    </xf>
    <xf numFmtId="0" fontId="0" fillId="0" borderId="0" xfId="0" applyAlignment="1">
      <alignment wrapText="1"/>
    </xf>
    <xf numFmtId="0" fontId="3" fillId="0" borderId="17" xfId="0" applyFont="1" applyBorder="1" applyAlignment="1">
      <alignment wrapText="1"/>
    </xf>
    <xf numFmtId="0" fontId="4" fillId="0" borderId="17" xfId="0" applyFont="1" applyBorder="1" applyAlignment="1">
      <alignment horizontal="left" vertical="top" wrapText="1"/>
    </xf>
    <xf numFmtId="0" fontId="4" fillId="0" borderId="19" xfId="0" applyFont="1" applyBorder="1" applyAlignment="1">
      <alignment horizontal="left" vertical="top" wrapText="1"/>
    </xf>
    <xf numFmtId="0" fontId="7" fillId="0" borderId="0" xfId="0" applyFont="1" applyAlignment="1">
      <alignment horizontal="center"/>
    </xf>
    <xf numFmtId="0" fontId="8" fillId="0" borderId="0" xfId="0" applyFont="1" applyAlignment="1">
      <alignment horizontal="center"/>
    </xf>
    <xf numFmtId="0" fontId="4" fillId="0" borderId="0" xfId="0" applyFont="1" applyAlignment="1">
      <alignment wrapText="1"/>
    </xf>
    <xf numFmtId="0" fontId="6" fillId="0" borderId="0" xfId="0" applyFont="1" applyAlignment="1">
      <alignment horizontal="center"/>
    </xf>
    <xf numFmtId="0" fontId="4" fillId="0" borderId="0" xfId="0" applyFont="1" applyBorder="1" applyAlignment="1">
      <alignment horizontal="left" vertical="top" wrapText="1"/>
    </xf>
    <xf numFmtId="0" fontId="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7">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
      <font>
        <b val="0"/>
        <i val="0"/>
        <u val="none"/>
        <strike val="0"/>
        <color auto="1"/>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43"/>
  <sheetViews>
    <sheetView view="pageBreakPreview" zoomScaleSheetLayoutView="100" zoomScalePageLayoutView="0" workbookViewId="0" topLeftCell="A37">
      <selection activeCell="E67" sqref="E67"/>
    </sheetView>
  </sheetViews>
  <sheetFormatPr defaultColWidth="9.140625" defaultRowHeight="10.5" customHeight="1"/>
  <cols>
    <col min="1" max="1" width="1.1484375" style="1" customWidth="1"/>
    <col min="2" max="2" width="41.57421875" style="1" customWidth="1"/>
    <col min="3" max="3" width="2.7109375" style="31" customWidth="1"/>
    <col min="4" max="4" width="1.1484375" style="1" customWidth="1"/>
    <col min="5" max="5" width="36.7109375" style="1" customWidth="1"/>
    <col min="6" max="6" width="2.7109375" style="31" customWidth="1"/>
    <col min="7" max="7" width="1.1484375" style="1" customWidth="1"/>
    <col min="8" max="8" width="36.7109375" style="1" customWidth="1"/>
    <col min="9" max="9" width="1.1484375" style="1" customWidth="1"/>
    <col min="10" max="10" width="33.421875" style="1" customWidth="1"/>
    <col min="11" max="11" width="1.1484375" style="1" customWidth="1"/>
    <col min="12" max="12" width="33.421875" style="1" customWidth="1"/>
    <col min="13" max="16384" width="9.140625" style="1" customWidth="1"/>
  </cols>
  <sheetData>
    <row r="1" spans="1:8" ht="20.25">
      <c r="A1" s="44" t="s">
        <v>190</v>
      </c>
      <c r="B1" s="44"/>
      <c r="C1" s="44"/>
      <c r="D1" s="44"/>
      <c r="E1" s="44"/>
      <c r="F1" s="44"/>
      <c r="G1" s="44"/>
      <c r="H1" s="44"/>
    </row>
    <row r="2" spans="1:8" ht="10.5" customHeight="1">
      <c r="A2" s="12"/>
      <c r="B2" s="12"/>
      <c r="C2" s="12"/>
      <c r="D2" s="12"/>
      <c r="E2" s="12"/>
      <c r="F2" s="12"/>
      <c r="G2" s="12"/>
      <c r="H2" s="12"/>
    </row>
    <row r="3" spans="1:8" ht="12.75" customHeight="1">
      <c r="A3" s="46" t="str">
        <f>People!A1</f>
        <v>Stationary Source Permitting Program 404-363-7000</v>
      </c>
      <c r="B3" s="46"/>
      <c r="C3" s="46"/>
      <c r="D3" s="46"/>
      <c r="E3" s="46"/>
      <c r="F3" s="46"/>
      <c r="G3" s="46"/>
      <c r="H3" s="46"/>
    </row>
    <row r="4" spans="1:8" ht="10.5" customHeight="1">
      <c r="A4" s="43" t="str">
        <f>People!A2</f>
        <v>Eric Cornwell, PM2 eric.cornwell@dnr.ga.gov, 404-363-7020</v>
      </c>
      <c r="B4" s="43"/>
      <c r="C4" s="43"/>
      <c r="D4" s="43"/>
      <c r="E4" s="43"/>
      <c r="F4" s="43"/>
      <c r="G4" s="43"/>
      <c r="H4" s="43"/>
    </row>
    <row r="5" spans="1:8" ht="10.5" customHeight="1">
      <c r="A5" s="48" t="s">
        <v>194</v>
      </c>
      <c r="B5" s="48"/>
      <c r="C5" s="48"/>
      <c r="D5" s="48"/>
      <c r="E5" s="48"/>
      <c r="F5" s="48"/>
      <c r="G5" s="48"/>
      <c r="H5" s="48"/>
    </row>
    <row r="6" spans="1:8" ht="10.5" customHeight="1" thickBot="1">
      <c r="A6" s="16"/>
      <c r="B6" s="16"/>
      <c r="C6" s="16"/>
      <c r="D6" s="16"/>
      <c r="E6" s="16"/>
      <c r="F6" s="16"/>
      <c r="G6" s="16"/>
      <c r="H6" s="16"/>
    </row>
    <row r="7" spans="1:9" s="5" customFormat="1" ht="10.5" customHeight="1">
      <c r="A7" s="27" t="str">
        <f>People!A6</f>
        <v>Chemicals Unit</v>
      </c>
      <c r="B7" s="28"/>
      <c r="C7" s="30"/>
      <c r="D7" s="27" t="str">
        <f>People!E6</f>
        <v>NOx Unit</v>
      </c>
      <c r="E7" s="28"/>
      <c r="G7" s="27" t="str">
        <f>People!G6</f>
        <v>VOC Unit</v>
      </c>
      <c r="H7" s="28"/>
      <c r="I7" s="30"/>
    </row>
    <row r="8" spans="1:9" s="5" customFormat="1" ht="39.75" customHeight="1">
      <c r="A8" s="17" t="str">
        <f>People!A7</f>
        <v>Heather Brown, PM1; heather.brown@dnr.ga.gov</v>
      </c>
      <c r="B8" s="40"/>
      <c r="C8" s="26"/>
      <c r="D8" s="17" t="str">
        <f>People!E7</f>
        <v>James Eason PM1; james.eason@dnr.ga.gov</v>
      </c>
      <c r="E8" s="29"/>
      <c r="G8" s="17" t="str">
        <f>People!G7</f>
        <v>Manny Patel, PM1; manny.patel@dnr.ga.gov</v>
      </c>
      <c r="H8" s="29"/>
      <c r="I8" s="26"/>
    </row>
    <row r="9" spans="1:9" s="15" customFormat="1" ht="10.5" customHeight="1">
      <c r="A9" s="17" t="str">
        <f>People!A9</f>
        <v>Aisien, Joe</v>
      </c>
      <c r="B9" s="18"/>
      <c r="C9" s="25"/>
      <c r="D9" s="17" t="str">
        <f>People!E9</f>
        <v>Afifi, Alaa</v>
      </c>
      <c r="E9" s="18"/>
      <c r="G9" s="17" t="str">
        <f>People!G9</f>
        <v>Ganapathy, Seetharaman</v>
      </c>
      <c r="H9" s="18"/>
      <c r="I9" s="25"/>
    </row>
    <row r="10" spans="1:9" s="15" customFormat="1" ht="10.5" customHeight="1">
      <c r="A10" s="17" t="e">
        <f>People!#REF!</f>
        <v>#REF!</v>
      </c>
      <c r="B10" s="18"/>
      <c r="C10" s="25"/>
      <c r="D10" s="17" t="str">
        <f>People!E10</f>
        <v>Belflower, Bradley</v>
      </c>
      <c r="E10" s="18"/>
      <c r="G10" s="17" t="str">
        <f>People!G10</f>
        <v>Fleming, Bill</v>
      </c>
      <c r="H10" s="18"/>
      <c r="I10" s="25"/>
    </row>
    <row r="11" spans="1:9" s="15" customFormat="1" ht="10.5" customHeight="1">
      <c r="A11" s="17" t="e">
        <f>People!#REF!</f>
        <v>#REF!</v>
      </c>
      <c r="B11" s="18"/>
      <c r="C11" s="25"/>
      <c r="D11" s="17" t="str">
        <f>People!E11</f>
        <v>Browne, Renee</v>
      </c>
      <c r="E11" s="18"/>
      <c r="G11" s="17" t="str">
        <f>People!G11</f>
        <v>Gomez, Eddie</v>
      </c>
      <c r="H11" s="18"/>
      <c r="I11" s="25"/>
    </row>
    <row r="12" spans="1:9" s="15" customFormat="1" ht="10.5" customHeight="1">
      <c r="A12" s="17" t="str">
        <f>People!A12</f>
        <v>Jenkins, Susan</v>
      </c>
      <c r="B12" s="18"/>
      <c r="C12" s="25"/>
      <c r="D12" s="17" t="str">
        <f>People!E12</f>
        <v>Allison, Steve</v>
      </c>
      <c r="E12" s="18"/>
      <c r="G12" s="17" t="str">
        <f>People!G12</f>
        <v>Payment, Ginger</v>
      </c>
      <c r="H12" s="18"/>
      <c r="I12" s="25"/>
    </row>
    <row r="13" spans="1:9" s="15" customFormat="1" ht="10.5" customHeight="1">
      <c r="A13" s="17" t="str">
        <f>People!A13</f>
        <v>McDonald, Tierra</v>
      </c>
      <c r="B13" s="18"/>
      <c r="C13" s="25"/>
      <c r="D13" s="17" t="str">
        <f>People!E13</f>
        <v>Durrough, Cynthia</v>
      </c>
      <c r="E13" s="18"/>
      <c r="G13" s="17" t="str">
        <f>People!G13</f>
        <v>su, Jeng-Hon</v>
      </c>
      <c r="H13" s="18"/>
      <c r="I13" s="25"/>
    </row>
    <row r="14" spans="1:9" s="15" customFormat="1" ht="10.5" customHeight="1">
      <c r="A14" s="17" t="str">
        <f>People!A10</f>
        <v>Smith, Cassie</v>
      </c>
      <c r="B14" s="18"/>
      <c r="C14" s="25"/>
      <c r="D14" s="17" t="str">
        <f>People!E14</f>
        <v>Gijon, Ruben</v>
      </c>
      <c r="E14" s="18"/>
      <c r="G14" s="17" t="str">
        <f>People!G14</f>
        <v>Wu, Xiao (Dawn)</v>
      </c>
      <c r="H14" s="18"/>
      <c r="I14" s="25"/>
    </row>
    <row r="15" spans="1:9" s="15" customFormat="1" ht="10.5" customHeight="1">
      <c r="A15" s="17">
        <f>People!A15</f>
        <v>0</v>
      </c>
      <c r="B15" s="18"/>
      <c r="C15" s="25"/>
      <c r="D15" s="17" t="str">
        <f>People!E15</f>
        <v>Gao, Louie</v>
      </c>
      <c r="E15" s="18"/>
      <c r="G15" s="17" t="str">
        <f>People!G15</f>
        <v>(vacant)</v>
      </c>
      <c r="H15" s="18"/>
      <c r="I15" s="25"/>
    </row>
    <row r="16" spans="1:9" s="15" customFormat="1" ht="10.5" customHeight="1">
      <c r="A16" s="17" t="str">
        <f>People!A11</f>
        <v>Tate, Tyneshia</v>
      </c>
      <c r="B16" s="18"/>
      <c r="C16" s="25"/>
      <c r="D16" s="17">
        <f>People!E16</f>
        <v>0</v>
      </c>
      <c r="E16" s="18"/>
      <c r="G16" s="17" t="str">
        <f>People!G16</f>
        <v>(vacant)</v>
      </c>
      <c r="H16" s="18"/>
      <c r="I16" s="25"/>
    </row>
    <row r="17" spans="1:9" s="15" customFormat="1" ht="10.5" customHeight="1">
      <c r="A17" s="17">
        <f>People!A17</f>
        <v>0</v>
      </c>
      <c r="B17" s="18"/>
      <c r="C17" s="25"/>
      <c r="E17" s="18"/>
      <c r="G17" s="17">
        <f>People!G17</f>
        <v>0</v>
      </c>
      <c r="H17" s="18"/>
      <c r="I17" s="25"/>
    </row>
    <row r="18" spans="1:9" s="15" customFormat="1" ht="10.5" customHeight="1">
      <c r="A18" s="17"/>
      <c r="B18" s="18"/>
      <c r="C18" s="25"/>
      <c r="D18" s="17"/>
      <c r="E18" s="18"/>
      <c r="G18" s="17"/>
      <c r="H18" s="18"/>
      <c r="I18" s="25"/>
    </row>
    <row r="19" spans="1:9" s="13" customFormat="1" ht="10.5" customHeight="1">
      <c r="A19" s="19" t="str">
        <f aca="true" t="shared" si="0" ref="A19:A50">IF(B19="","","*")</f>
        <v>*</v>
      </c>
      <c r="B19" s="20" t="str">
        <f>IF(ISBLANK('Categories &amp; SICs'!A3)=FALSE,'Categories &amp; SICs'!A3&amp;" ("&amp;'Categories &amp; SICs'!B3&amp;")","")</f>
        <v>Alkalies and Chlorine (2812)</v>
      </c>
      <c r="C19" s="24"/>
      <c r="D19" s="19" t="str">
        <f aca="true" t="shared" si="1" ref="D19:D44">IF(E19="","","*")</f>
        <v>*</v>
      </c>
      <c r="E19" s="21" t="str">
        <f>IF(ISBLANK('Categories &amp; SICs'!G3)=FALSE,'Categories &amp; SICs'!G3&amp;" ("&amp;'Categories &amp; SICs'!H3&amp;")","")</f>
        <v>Airports (4581)</v>
      </c>
      <c r="G19" s="19" t="str">
        <f aca="true" t="shared" si="2" ref="G19:G77">IF(H19="","","*")</f>
        <v>*</v>
      </c>
      <c r="H19" s="41" t="str">
        <f>IF(ISBLANK('Categories &amp; SICs'!I3)=FALSE,'Categories &amp; SICs'!I3&amp;" ("&amp;'Categories &amp; SICs'!J3&amp;")","")</f>
        <v>Aerospace (3721, 3724, 3728, 3812, 4512, 4581,  4582)</v>
      </c>
      <c r="I19" s="24"/>
    </row>
    <row r="20" spans="1:9" s="13" customFormat="1" ht="10.5" customHeight="1">
      <c r="A20" s="19" t="str">
        <f t="shared" si="0"/>
        <v>*</v>
      </c>
      <c r="B20" s="20" t="str">
        <f>IF(ISBLANK('Categories &amp; SICs'!A4)=FALSE,'Categories &amp; SICs'!A4&amp;" ("&amp;'Categories &amp; SICs'!B4&amp;")","")</f>
        <v>Battery Plants (3691, 3692, 3411)</v>
      </c>
      <c r="C20" s="24"/>
      <c r="D20" s="19" t="str">
        <f t="shared" si="1"/>
        <v>*</v>
      </c>
      <c r="E20" s="21" t="str">
        <f>IF(ISBLANK('Categories &amp; SICs'!G4)=FALSE,'Categories &amp; SICs'!G4&amp;" ("&amp;'Categories &amp; SICs'!H4&amp;")","")</f>
        <v>Biofuels/Ethanol Production (2869, 3999)</v>
      </c>
      <c r="G20" s="19">
        <f t="shared" si="2"/>
      </c>
      <c r="H20" s="41"/>
      <c r="I20" s="24"/>
    </row>
    <row r="21" spans="1:9" s="13" customFormat="1" ht="10.5" customHeight="1">
      <c r="A21" s="19" t="str">
        <f t="shared" si="0"/>
        <v>*</v>
      </c>
      <c r="B21" s="20" t="str">
        <f>IF(ISBLANK('Categories &amp; SICs'!A5)=FALSE,'Categories &amp; SICs'!A5&amp;" ("&amp;'Categories &amp; SICs'!B5&amp;")","")</f>
        <v>Biofuels/Ethanol Production (2869, 3999)</v>
      </c>
      <c r="C21" s="24"/>
      <c r="D21" s="19" t="str">
        <f t="shared" si="1"/>
        <v>*</v>
      </c>
      <c r="E21" s="21" t="str">
        <f>IF(ISBLANK('Categories &amp; SICs'!G5)=FALSE,'Categories &amp; SICs'!G5&amp;" ("&amp;'Categories &amp; SICs'!H5&amp;")","")</f>
        <v>Buildings (6022, 6512, 7011)</v>
      </c>
      <c r="G21" s="19" t="str">
        <f t="shared" si="2"/>
        <v>*</v>
      </c>
      <c r="H21" s="20" t="str">
        <f>IF(ISBLANK('Categories &amp; SICs'!I4)=FALSE,'Categories &amp; SICs'!I4&amp;" ("&amp;'Categories &amp; SICs'!J4&amp;")","")</f>
        <v>Automobile Assembly (3711)</v>
      </c>
      <c r="I21" s="24"/>
    </row>
    <row r="22" spans="1:9" s="13" customFormat="1" ht="10.5" customHeight="1">
      <c r="A22" s="19" t="str">
        <f t="shared" si="0"/>
        <v>*</v>
      </c>
      <c r="B22" s="20" t="str">
        <f>IF(ISBLANK('Categories &amp; SICs'!A6)=FALSE,'Categories &amp; SICs'!A6&amp;" ("&amp;'Categories &amp; SICs'!B6&amp;")","")</f>
        <v>Brake Pads (3069, 3292, 3714)</v>
      </c>
      <c r="C22" s="24"/>
      <c r="D22" s="19" t="str">
        <f t="shared" si="1"/>
        <v>*</v>
      </c>
      <c r="E22" s="21" t="str">
        <f>IF(ISBLANK('Categories &amp; SICs'!G6)=FALSE,'Categories &amp; SICs'!G6&amp;" ("&amp;'Categories &amp; SICs'!H6&amp;")","")</f>
        <v>Communications (4813)</v>
      </c>
      <c r="G22" s="19" t="str">
        <f t="shared" si="2"/>
        <v>*</v>
      </c>
      <c r="H22" s="41" t="str">
        <f>IF(ISBLANK('Categories &amp; SICs'!I5)=FALSE,'Categories &amp; SICs'!I5&amp;" ("&amp;'Categories &amp; SICs'!J5&amp;")","")</f>
        <v>Automobiles/Heavy Equipment &amp; Products (3089, 3429, 3465, 3479, 3561, 3562, 3621, 3669, 3714, 5082, 7532)</v>
      </c>
      <c r="I22" s="24"/>
    </row>
    <row r="23" spans="1:9" s="13" customFormat="1" ht="10.5" customHeight="1">
      <c r="A23" s="19" t="str">
        <f t="shared" si="0"/>
        <v>*</v>
      </c>
      <c r="B23" s="20" t="str">
        <f>IF(ISBLANK('Categories &amp; SICs'!A7)=FALSE,'Categories &amp; SICs'!A7&amp;" ("&amp;'Categories &amp; SICs'!B7&amp;")","")</f>
        <v>Chemical/Gasoline Storage (4226, 5171)</v>
      </c>
      <c r="C23" s="24"/>
      <c r="D23" s="19" t="str">
        <f t="shared" si="1"/>
        <v>*</v>
      </c>
      <c r="E23" s="21" t="str">
        <f>IF(ISBLANK('Categories &amp; SICs'!G7)=FALSE,'Categories &amp; SICs'!G7&amp;" ("&amp;'Categories &amp; SICs'!H7&amp;")","")</f>
        <v>Drinking Water (4941)</v>
      </c>
      <c r="G23" s="19">
        <f t="shared" si="2"/>
      </c>
      <c r="H23" s="41"/>
      <c r="I23" s="24"/>
    </row>
    <row r="24" spans="1:9" s="13" customFormat="1" ht="10.5" customHeight="1">
      <c r="A24" s="19" t="str">
        <f t="shared" si="0"/>
        <v>*</v>
      </c>
      <c r="B24" s="20" t="str">
        <f>IF(ISBLANK('Categories &amp; SICs'!A8)=FALSE,'Categories &amp; SICs'!A8&amp;" ("&amp;'Categories &amp; SICs'!B8&amp;")","")</f>
        <v>Chrome Plating (3471)</v>
      </c>
      <c r="C24" s="24"/>
      <c r="D24" s="19" t="str">
        <f t="shared" si="1"/>
        <v>*</v>
      </c>
      <c r="E24" s="21" t="str">
        <f>IF(ISBLANK('Categories &amp; SICs'!G8)=FALSE,'Categories &amp; SICs'!G8&amp;" ("&amp;'Categories &amp; SICs'!H8&amp;")","")</f>
        <v>Engine Production (3519)</v>
      </c>
      <c r="G24" s="19">
        <f t="shared" si="2"/>
      </c>
      <c r="H24" s="41"/>
      <c r="I24" s="24"/>
    </row>
    <row r="25" spans="1:9" s="13" customFormat="1" ht="10.5" customHeight="1">
      <c r="A25" s="19" t="str">
        <f t="shared" si="0"/>
        <v>*</v>
      </c>
      <c r="B25" s="20" t="str">
        <f>IF(ISBLANK('Categories &amp; SICs'!A9)=FALSE,'Categories &amp; SICs'!A9&amp;" ("&amp;'Categories &amp; SICs'!B9&amp;")","")</f>
        <v>Detergents (2841, 2842, 2843)</v>
      </c>
      <c r="C25" s="24"/>
      <c r="D25" s="19" t="str">
        <f>IF(E25="","","*")</f>
        <v>*</v>
      </c>
      <c r="E25" s="21" t="str">
        <f>IF(ISBLANK('Categories &amp; SICs'!E24)=FALSE,'Categories &amp; SICs'!E24&amp;" ("&amp;'Categories &amp; SICs'!F24&amp;")","")</f>
        <v>Feed Mills (2047, 2048)</v>
      </c>
      <c r="G25" s="19" t="str">
        <f t="shared" si="2"/>
        <v>*</v>
      </c>
      <c r="H25" s="20" t="str">
        <f>IF(ISBLANK('Categories &amp; SICs'!I6)=FALSE,'Categories &amp; SICs'!I6&amp;" ("&amp;'Categories &amp; SICs'!J6&amp;")","")</f>
        <v>Bakeries (2051, 2052)</v>
      </c>
      <c r="I25" s="24"/>
    </row>
    <row r="26" spans="1:9" s="13" customFormat="1" ht="10.5" customHeight="1">
      <c r="A26" s="19" t="str">
        <f t="shared" si="0"/>
        <v>*</v>
      </c>
      <c r="B26" s="20" t="str">
        <f>IF(ISBLANK('Categories &amp; SICs'!A10)=FALSE,'Categories &amp; SICs'!A10&amp;" ("&amp;'Categories &amp; SICs'!B10&amp;")","")</f>
        <v>Engineered Wood Products (2493)</v>
      </c>
      <c r="C26" s="24"/>
      <c r="D26" s="19">
        <f t="shared" si="1"/>
      </c>
      <c r="E26" s="21">
        <f>IF(ISBLANK('Categories &amp; SICs'!G10)=FALSE,'Categories &amp; SICs'!G10&amp;" ("&amp;'Categories &amp; SICs'!H10&amp;")","")</f>
      </c>
      <c r="G26" s="19" t="str">
        <f t="shared" si="2"/>
        <v>*</v>
      </c>
      <c r="H26" s="20" t="str">
        <f>IF(ISBLANK('Categories &amp; SICs'!I7)=FALSE,'Categories &amp; SICs'!I7&amp;" ("&amp;'Categories &amp; SICs'!J7&amp;")","")</f>
        <v>Battery Plants (3691, 3692, 3411)</v>
      </c>
      <c r="I26" s="24"/>
    </row>
    <row r="27" spans="1:9" s="13" customFormat="1" ht="10.5" customHeight="1">
      <c r="A27" s="19" t="str">
        <f t="shared" si="0"/>
        <v>*</v>
      </c>
      <c r="B27" s="20" t="str">
        <f>IF(ISBLANK('Categories &amp; SICs'!A11)=FALSE,'Categories &amp; SICs'!A11&amp;" ("&amp;'Categories &amp; SICs'!B11&amp;")","")</f>
        <v>Ethylene Oxide (3841, 7389)</v>
      </c>
      <c r="C27" s="24"/>
      <c r="D27" s="19" t="str">
        <f t="shared" si="1"/>
        <v>*</v>
      </c>
      <c r="E27" s="21" t="str">
        <f>IF(ISBLANK('Categories &amp; SICs'!G11)=FALSE,'Categories &amp; SICs'!G11&amp;" ("&amp;'Categories &amp; SICs'!H11&amp;")","")</f>
        <v>Government Buildings (8999, 9111, 9223)</v>
      </c>
      <c r="G27" s="19" t="str">
        <f t="shared" si="2"/>
        <v>*</v>
      </c>
      <c r="H27" s="20" t="str">
        <f>IF(ISBLANK('Categories &amp; SICs'!I8)=FALSE,'Categories &amp; SICs'!I8&amp;" ("&amp;'Categories &amp; SICs'!J8&amp;")","")</f>
        <v>Biofuels/Ethanol Production (2869, 3999)</v>
      </c>
      <c r="I27" s="24"/>
    </row>
    <row r="28" spans="1:9" s="13" customFormat="1" ht="10.5" customHeight="1">
      <c r="A28" s="19" t="str">
        <f t="shared" si="0"/>
        <v>*</v>
      </c>
      <c r="B28" s="20" t="str">
        <f>IF(ISBLANK('Categories &amp; SICs'!A12)=FALSE,'Categories &amp; SICs'!A12&amp;" ("&amp;'Categories &amp; SICs'!B12&amp;")","")</f>
        <v>Fertilizers (2873, 2874, 2875, 2879)</v>
      </c>
      <c r="C28" s="24"/>
      <c r="D28" s="19" t="str">
        <f t="shared" si="1"/>
        <v>*</v>
      </c>
      <c r="E28" s="21" t="str">
        <f>IF(ISBLANK('Categories &amp; SICs'!G12)=FALSE,'Categories &amp; SICs'!G12&amp;" ("&amp;'Categories &amp; SICs'!H12&amp;")","")</f>
        <v>Hospitals (All) (8062, 8063)</v>
      </c>
      <c r="G28" s="19" t="str">
        <f t="shared" si="2"/>
        <v>*</v>
      </c>
      <c r="H28" s="20" t="str">
        <f>IF(ISBLANK('Categories &amp; SICs'!I9)=FALSE,'Categories &amp; SICs'!I9&amp;" ("&amp;'Categories &amp; SICs'!J9&amp;")","")</f>
        <v>Boat &amp; Shipbuilding (3731, 3732, 3932)</v>
      </c>
      <c r="I28" s="24"/>
    </row>
    <row r="29" spans="1:9" s="13" customFormat="1" ht="10.5" customHeight="1">
      <c r="A29" s="19" t="str">
        <f t="shared" si="0"/>
        <v>*</v>
      </c>
      <c r="B29" s="20" t="str">
        <f>IF(ISBLANK('Categories &amp; SICs'!A13)=FALSE,'Categories &amp; SICs'!A13&amp;" ("&amp;'Categories &amp; SICs'!B13&amp;")","")</f>
        <v>Glass Facilities (3221, 3299)</v>
      </c>
      <c r="C29" s="24"/>
      <c r="D29" s="19" t="str">
        <f t="shared" si="1"/>
        <v>*</v>
      </c>
      <c r="E29" s="41" t="str">
        <f>IF(ISBLANK('Categories &amp; SICs'!G13)=FALSE,'Categories &amp; SICs'!G13&amp;" ("&amp;'Categories &amp; SICs'!H13&amp;")","")</f>
        <v>Incinerators (4952, 4953, 7261, 8062, 8063, 8071, 8221, 8733, 9431)</v>
      </c>
      <c r="G29" s="19" t="str">
        <f t="shared" si="2"/>
        <v>*</v>
      </c>
      <c r="H29" s="41" t="str">
        <f>IF(ISBLANK('Categories &amp; SICs'!I10)=FALSE,'Categories &amp; SICs'!I10&amp;" ("&amp;'Categories &amp; SICs'!J10&amp;")","")</f>
        <v>Carpet (2271, 2272, 2273, 2281, 2282, 2283, 2284, 2824)</v>
      </c>
      <c r="I29" s="24"/>
    </row>
    <row r="30" spans="1:9" s="13" customFormat="1" ht="10.5" customHeight="1">
      <c r="A30" s="19" t="str">
        <f t="shared" si="0"/>
        <v>*</v>
      </c>
      <c r="B30" s="20" t="str">
        <f>IF(ISBLANK('Categories &amp; SICs'!A14)=FALSE,'Categories &amp; SICs'!A14&amp;" ("&amp;'Categories &amp; SICs'!B14&amp;")","")</f>
        <v>Hazardous/Industrial Waste Treatment (2869, 4952, 4953)</v>
      </c>
      <c r="C30" s="24"/>
      <c r="D30" s="19"/>
      <c r="E30" s="41"/>
      <c r="G30" s="19">
        <f t="shared" si="2"/>
      </c>
      <c r="H30" s="41"/>
      <c r="I30" s="24"/>
    </row>
    <row r="31" spans="1:9" s="13" customFormat="1" ht="10.5" customHeight="1">
      <c r="A31" s="19" t="str">
        <f t="shared" si="0"/>
        <v>*</v>
      </c>
      <c r="B31" s="20" t="str">
        <f>IF(ISBLANK('Categories &amp; SICs'!A15)=FALSE,'Categories &amp; SICs'!A15&amp;" ("&amp;'Categories &amp; SICs'!B15&amp;")","")</f>
        <v>Inorganic Chemicals (2819)</v>
      </c>
      <c r="C31" s="24"/>
      <c r="D31" s="19" t="str">
        <f>IF(E31="","","*")</f>
        <v>*</v>
      </c>
      <c r="E31" s="38" t="str">
        <f>IF(ISBLANK('Categories &amp; SICs'!G14)=FALSE,'Categories &amp; SICs'!G14&amp;" ("&amp;'Categories &amp; SICs'!H14&amp;")","")</f>
        <v>Landfills (4953)</v>
      </c>
      <c r="G31" s="19" t="str">
        <f t="shared" si="2"/>
        <v>*</v>
      </c>
      <c r="H31" s="20" t="str">
        <f>IF(ISBLANK('Categories &amp; SICs'!I11)=FALSE,'Categories &amp; SICs'!I11&amp;" ("&amp;'Categories &amp; SICs'!J11&amp;")","")</f>
        <v>Chrome Plating (3471)</v>
      </c>
      <c r="I31" s="24"/>
    </row>
    <row r="32" spans="1:9" s="13" customFormat="1" ht="10.5" customHeight="1">
      <c r="A32" s="19" t="str">
        <f t="shared" si="0"/>
        <v>*</v>
      </c>
      <c r="B32" s="20" t="str">
        <f>IF(ISBLANK('Categories &amp; SICs'!A16)=FALSE,'Categories &amp; SICs'!A16&amp;" ("&amp;'Categories &amp; SICs'!B16&amp;")","")</f>
        <v>Kraft Pulp &amp; Paper (2611, 2621, 2631)</v>
      </c>
      <c r="C32" s="24"/>
      <c r="D32" s="19" t="str">
        <f t="shared" si="1"/>
        <v>*</v>
      </c>
      <c r="E32" s="21" t="str">
        <f>IF(ISBLANK('Categories &amp; SICs'!G15)=FALSE,'Categories &amp; SICs'!G15&amp;" ("&amp;'Categories &amp; SICs'!H15&amp;")","")</f>
        <v>Natural Gas (4922, 4924, 4925)</v>
      </c>
      <c r="G32" s="19" t="str">
        <f t="shared" si="2"/>
        <v>*</v>
      </c>
      <c r="H32" s="20" t="str">
        <f>IF(ISBLANK('Categories &amp; SICs'!I12)=FALSE,'Categories &amp; SICs'!I12&amp;" ("&amp;'Categories &amp; SICs'!J12&amp;")","")</f>
        <v>Composting (4953)</v>
      </c>
      <c r="I32" s="24"/>
    </row>
    <row r="33" spans="1:9" s="13" customFormat="1" ht="10.5" customHeight="1">
      <c r="A33" s="19" t="str">
        <f t="shared" si="0"/>
        <v>*</v>
      </c>
      <c r="B33" s="20" t="str">
        <f>IF(ISBLANK('Categories &amp; SICs'!A17)=FALSE,'Categories &amp; SICs'!A17&amp;" ("&amp;'Categories &amp; SICs'!B17&amp;")","")</f>
        <v>Latex Emulsion (2822)</v>
      </c>
      <c r="C33" s="24"/>
      <c r="D33" s="19" t="str">
        <f t="shared" si="1"/>
        <v>*</v>
      </c>
      <c r="E33" s="21" t="str">
        <f>IF(ISBLANK('Categories &amp; SICs'!G16)=FALSE,'Categories &amp; SICs'!G16&amp;" ("&amp;'Categories &amp; SICs'!H16&amp;")","")</f>
        <v>Nonferrous Metals (3354, 3357, 3363, 5093)</v>
      </c>
      <c r="G33" s="19" t="str">
        <f t="shared" si="2"/>
        <v>*</v>
      </c>
      <c r="H33" s="20" t="str">
        <f>IF(ISBLANK('Categories &amp; SICs'!I13)=FALSE,'Categories &amp; SICs'!I13&amp;" ("&amp;'Categories &amp; SICs'!J13&amp;")","")</f>
        <v>Delta (4512)</v>
      </c>
      <c r="I33" s="24"/>
    </row>
    <row r="34" spans="1:9" s="13" customFormat="1" ht="10.5" customHeight="1">
      <c r="A34" s="19" t="str">
        <f t="shared" si="0"/>
        <v>*</v>
      </c>
      <c r="B34" s="20" t="str">
        <f>IF(ISBLANK('Categories &amp; SICs'!A18)=FALSE,'Categories &amp; SICs'!A18&amp;" ("&amp;'Categories &amp; SICs'!B18&amp;")","")</f>
        <v>Other Chemicals (2899)</v>
      </c>
      <c r="C34" s="24"/>
      <c r="D34" s="19" t="str">
        <f t="shared" si="1"/>
        <v>*</v>
      </c>
      <c r="E34" s="21" t="str">
        <f>IF(ISBLANK('Categories &amp; SICs'!G17)=FALSE,'Categories &amp; SICs'!G17&amp;" ("&amp;'Categories &amp; SICs'!H17&amp;")","")</f>
        <v>Poultry Processing (2015)</v>
      </c>
      <c r="G34" s="19" t="str">
        <f t="shared" si="2"/>
        <v>*</v>
      </c>
      <c r="H34" s="41" t="str">
        <f>IF(ISBLANK('Categories &amp; SICs'!I14)=FALSE,'Categories &amp; SICs'!I14&amp;" ("&amp;'Categories &amp; SICs'!J14&amp;")","")</f>
        <v>Electronic Components (3621, 3643, 3644, 3661, 3662, 3663, 3669, 3672, 3675, 3679)</v>
      </c>
      <c r="I34" s="24"/>
    </row>
    <row r="35" spans="1:9" s="13" customFormat="1" ht="10.5" customHeight="1">
      <c r="A35" s="19" t="str">
        <f t="shared" si="0"/>
        <v>*</v>
      </c>
      <c r="B35" s="20" t="str">
        <f>IF(ISBLANK('Categories &amp; SICs'!A19)=FALSE,'Categories &amp; SICs'!A19&amp;" ("&amp;'Categories &amp; SICs'!B19&amp;")","")</f>
        <v>Pesticides (2879)</v>
      </c>
      <c r="C35" s="24"/>
      <c r="D35" s="19" t="str">
        <f t="shared" si="1"/>
        <v>*</v>
      </c>
      <c r="E35" s="21" t="str">
        <f>IF(ISBLANK('Categories &amp; SICs'!G18)=FALSE,'Categories &amp; SICs'!G18&amp;" ("&amp;'Categories &amp; SICs'!H18&amp;")","")</f>
        <v>Power Generation (4911, 4931, 4939)</v>
      </c>
      <c r="G35" s="19">
        <f t="shared" si="2"/>
      </c>
      <c r="H35" s="41"/>
      <c r="I35" s="24"/>
    </row>
    <row r="36" spans="1:9" s="13" customFormat="1" ht="10.5" customHeight="1">
      <c r="A36" s="19" t="str">
        <f t="shared" si="0"/>
        <v>*</v>
      </c>
      <c r="B36" s="20" t="str">
        <f>IF(ISBLANK('Categories &amp; SICs'!A20)=FALSE,'Categories &amp; SICs'!A20&amp;" ("&amp;'Categories &amp; SICs'!B20&amp;")","")</f>
        <v>Petroleum Refining (2911)</v>
      </c>
      <c r="C36" s="24"/>
      <c r="D36" s="19" t="str">
        <f t="shared" si="1"/>
        <v>*</v>
      </c>
      <c r="E36" s="21" t="str">
        <f>IF(ISBLANK('Categories &amp; SICs'!G19)=FALSE,'Categories &amp; SICs'!G19&amp;" ("&amp;'Categories &amp; SICs'!H19&amp;")","")</f>
        <v>Secondary Metals (3341, 3399)</v>
      </c>
      <c r="G36" s="19" t="str">
        <f t="shared" si="2"/>
        <v>*</v>
      </c>
      <c r="H36" s="20" t="str">
        <f>IF(ISBLANK('Categories &amp; SICs'!I15)=FALSE,'Categories &amp; SICs'!I15&amp;" ("&amp;'Categories &amp; SICs'!J15&amp;")","")</f>
        <v>Expanded Polystyrene (3079, 3086)</v>
      </c>
      <c r="I36" s="24"/>
    </row>
    <row r="37" spans="1:9" s="13" customFormat="1" ht="10.5" customHeight="1">
      <c r="A37" s="19" t="str">
        <f t="shared" si="0"/>
        <v>*</v>
      </c>
      <c r="B37" s="20" t="str">
        <f>IF(ISBLANK('Categories &amp; SICs'!A21)=FALSE,'Categories &amp; SICs'!A21&amp;" ("&amp;'Categories &amp; SICs'!B21&amp;")","")</f>
        <v>Pharmaceuticals (2833, 2834)</v>
      </c>
      <c r="C37" s="24"/>
      <c r="D37" s="19" t="str">
        <f t="shared" si="1"/>
        <v>*</v>
      </c>
      <c r="E37" s="21" t="str">
        <f>IF(ISBLANK('Categories &amp; SICs'!G20)=FALSE,'Categories &amp; SICs'!G20&amp;" ("&amp;'Categories &amp; SICs'!H20&amp;")","")</f>
        <v>Sewage Treatment Plants (4952, 9511)</v>
      </c>
      <c r="G37" s="19" t="str">
        <f t="shared" si="2"/>
        <v>*</v>
      </c>
      <c r="H37" s="41" t="str">
        <f>IF(ISBLANK('Categories &amp; SICs'!I16)=FALSE,'Categories &amp; SICs'!I16&amp;" ("&amp;'Categories &amp; SICs'!J16&amp;")","")</f>
        <v>Fabricated Metal Products/Machinery (3479, 3523, 3524, 3531, 3537)</v>
      </c>
      <c r="I37" s="24"/>
    </row>
    <row r="38" spans="1:9" s="13" customFormat="1" ht="10.5" customHeight="1">
      <c r="A38" s="19" t="str">
        <f t="shared" si="0"/>
        <v>*</v>
      </c>
      <c r="B38" s="20" t="str">
        <f>IF(ISBLANK('Categories &amp; SICs'!A22)=FALSE,'Categories &amp; SICs'!A22&amp;" ("&amp;'Categories &amp; SICs'!B22&amp;")","")</f>
        <v>Pigments (2816, 2851, 2865)</v>
      </c>
      <c r="C38" s="24"/>
      <c r="D38" s="19" t="str">
        <f t="shared" si="1"/>
        <v>*</v>
      </c>
      <c r="E38" s="21" t="str">
        <f>IF(ISBLANK('Categories &amp; SICs'!G21)=FALSE,'Categories &amp; SICs'!G21&amp;" ("&amp;'Categories &amp; SICs'!H21&amp;")","")</f>
        <v>Steel Mills (3312)</v>
      </c>
      <c r="G38" s="19">
        <f t="shared" si="2"/>
      </c>
      <c r="H38" s="41"/>
      <c r="I38" s="24"/>
    </row>
    <row r="39" spans="1:9" s="13" customFormat="1" ht="10.5" customHeight="1">
      <c r="A39" s="19" t="str">
        <f t="shared" si="0"/>
        <v>*</v>
      </c>
      <c r="B39" s="20" t="str">
        <f>IF(ISBLANK('Categories &amp; SICs'!A23)=FALSE,'Categories &amp; SICs'!A23&amp;" ("&amp;'Categories &amp; SICs'!B23&amp;")","")</f>
        <v>Plastics (3081, 3084, 3086)</v>
      </c>
      <c r="C39" s="24"/>
      <c r="D39" s="19" t="str">
        <f t="shared" si="1"/>
        <v>*</v>
      </c>
      <c r="E39" s="21" t="str">
        <f>IF(ISBLANK('Categories &amp; SICs'!G22)=FALSE,'Categories &amp; SICs'!G22&amp;" ("&amp;'Categories &amp; SICs'!H22&amp;")","")</f>
        <v>Tobacco (2111)</v>
      </c>
      <c r="G39" s="19" t="str">
        <f t="shared" si="2"/>
        <v>*</v>
      </c>
      <c r="H39" s="20" t="str">
        <f>IF(ISBLANK('Categories &amp; SICs'!I17)=FALSE,'Categories &amp; SICs'!I17&amp;" ("&amp;'Categories &amp; SICs'!J17&amp;")","")</f>
        <v>Fiberglass Bath Products (3088, 3999)</v>
      </c>
      <c r="I39" s="24"/>
    </row>
    <row r="40" spans="1:9" s="13" customFormat="1" ht="10.5" customHeight="1">
      <c r="A40" s="19" t="str">
        <f t="shared" si="0"/>
        <v>*</v>
      </c>
      <c r="B40" s="20" t="str">
        <f>IF(ISBLANK('Categories &amp; SICs'!A24)=FALSE,'Categories &amp; SICs'!A24&amp;" ("&amp;'Categories &amp; SICs'!B24&amp;")","")</f>
        <v>Polymer Fibers, Non-Woven (2297)</v>
      </c>
      <c r="C40" s="24"/>
      <c r="D40" s="19" t="str">
        <f t="shared" si="1"/>
        <v>*</v>
      </c>
      <c r="E40" s="21" t="str">
        <f>IF(ISBLANK('Categories &amp; SICs'!G23)=FALSE,'Categories &amp; SICs'!G23&amp;" ("&amp;'Categories &amp; SICs'!H23&amp;")","")</f>
        <v>Universities (8221)</v>
      </c>
      <c r="G40" s="19" t="str">
        <f t="shared" si="2"/>
        <v>*</v>
      </c>
      <c r="H40" s="20" t="str">
        <f>IF(ISBLANK('Categories &amp; SICs'!I18)=FALSE,'Categories &amp; SICs'!I18&amp;" ("&amp;'Categories &amp; SICs'!J18&amp;")","")</f>
        <v>Fiberglass Molding (3089)</v>
      </c>
      <c r="I40" s="24"/>
    </row>
    <row r="41" spans="1:9" s="13" customFormat="1" ht="10.5" customHeight="1">
      <c r="A41" s="19" t="str">
        <f t="shared" si="0"/>
        <v>*</v>
      </c>
      <c r="B41" s="20" t="str">
        <f>IF(ISBLANK('Categories &amp; SICs'!A25)=FALSE,'Categories &amp; SICs'!A25&amp;" ("&amp;'Categories &amp; SICs'!B25&amp;")","")</f>
        <v>Polymers (2821)</v>
      </c>
      <c r="C41" s="24"/>
      <c r="D41" s="19" t="str">
        <f t="shared" si="1"/>
        <v>*</v>
      </c>
      <c r="E41" s="21" t="str">
        <f>IF(ISBLANK('Categories &amp; SICs'!G24)=FALSE,'Categories &amp; SICs'!G24&amp;" ("&amp;'Categories &amp; SICs'!H24&amp;")","")</f>
        <v>Vegetable Oil Mills (2074, 2075, 2076, 2079)</v>
      </c>
      <c r="G41" s="19" t="str">
        <f t="shared" si="2"/>
        <v>*</v>
      </c>
      <c r="H41" s="20" t="str">
        <f>IF(ISBLANK('Categories &amp; SICs'!I19)=FALSE,'Categories &amp; SICs'!I19&amp;" ("&amp;'Categories &amp; SICs'!J19&amp;")","")</f>
        <v>Halogenated Solvent Cleaning (7389)</v>
      </c>
      <c r="I41" s="24"/>
    </row>
    <row r="42" spans="1:9" s="13" customFormat="1" ht="10.5" customHeight="1">
      <c r="A42" s="19" t="str">
        <f t="shared" si="0"/>
        <v>*</v>
      </c>
      <c r="B42" s="20" t="str">
        <f>IF(ISBLANK('Categories &amp; SICs'!A26)=FALSE,'Categories &amp; SICs'!A26&amp;" ("&amp;'Categories &amp; SICs'!B26&amp;")","")</f>
        <v>Polyurethane Foam (2821, 3079, 3086)</v>
      </c>
      <c r="C42" s="24"/>
      <c r="D42" s="19" t="str">
        <f t="shared" si="1"/>
        <v>*</v>
      </c>
      <c r="E42" s="21" t="str">
        <f>IF(ISBLANK('Categories &amp; SICs'!G25)=FALSE,'Categories &amp; SICs'!G25&amp;" ("&amp;'Categories &amp; SICs'!H25&amp;")","")</f>
        <v>Wire/Metal Products (3315, 3357, 3449, 3499)</v>
      </c>
      <c r="G42" s="19" t="str">
        <f t="shared" si="2"/>
        <v>*</v>
      </c>
      <c r="H42" s="20" t="str">
        <f>IF(ISBLANK('Categories &amp; SICs'!I20)=FALSE,'Categories &amp; SICs'!I20&amp;" ("&amp;'Categories &amp; SICs'!J20&amp;")","")</f>
        <v>Lumber Kilns (2421)</v>
      </c>
      <c r="I42" s="24"/>
    </row>
    <row r="43" spans="1:9" s="14" customFormat="1" ht="10.5" customHeight="1" thickBot="1">
      <c r="A43" s="19" t="str">
        <f t="shared" si="0"/>
        <v>*</v>
      </c>
      <c r="B43" s="20" t="str">
        <f>IF(ISBLANK('Categories &amp; SICs'!A27)=FALSE,'Categories &amp; SICs'!A27&amp;" ("&amp;'Categories &amp; SICs'!B27&amp;")","")</f>
        <v>Recycle Pulp Mills (2631, 2679)</v>
      </c>
      <c r="C43" s="24"/>
      <c r="D43" s="22" t="str">
        <f t="shared" si="1"/>
        <v>*</v>
      </c>
      <c r="E43" s="23" t="str">
        <f>IF(ISBLANK('Categories &amp; SICs'!G26)=FALSE,'Categories &amp; SICs'!G26&amp;" ("&amp;'Categories &amp; SICs'!H26&amp;")","")</f>
        <v>Other Industries (2211, 3851, 3965, 3996, 9511)</v>
      </c>
      <c r="G43" s="19" t="str">
        <f t="shared" si="2"/>
        <v>*</v>
      </c>
      <c r="H43" s="20" t="str">
        <f>IF(ISBLANK('Categories &amp; SICs'!I21)=FALSE,'Categories &amp; SICs'!I21&amp;" ("&amp;'Categories &amp; SICs'!J21&amp;")","")</f>
        <v>Metal Can Surface Coating (3411)</v>
      </c>
      <c r="I43" s="24"/>
    </row>
    <row r="44" spans="1:9" s="14" customFormat="1" ht="10.5" customHeight="1" thickBot="1">
      <c r="A44" s="19" t="str">
        <f t="shared" si="0"/>
        <v>*</v>
      </c>
      <c r="B44" s="20" t="str">
        <f>IF(ISBLANK('Categories &amp; SICs'!A28)=FALSE,'Categories &amp; SICs'!A28&amp;" ("&amp;'Categories &amp; SICs'!B28&amp;")","")</f>
        <v>Resins/Plastics (2821, 2861, 3081, 3084, 3086, 3087)</v>
      </c>
      <c r="C44" s="24"/>
      <c r="D44" s="36">
        <f t="shared" si="1"/>
      </c>
      <c r="E44" s="37">
        <f>IF(ISBLANK('Categories &amp; SICs'!G27)=FALSE,'Categories &amp; SICs'!G27&amp;" ("&amp;'Categories &amp; SICs'!H27&amp;")","")</f>
      </c>
      <c r="G44" s="19" t="str">
        <f t="shared" si="2"/>
        <v>*</v>
      </c>
      <c r="H44" s="20" t="str">
        <f>IF(ISBLANK('Categories &amp; SICs'!I22)=FALSE,'Categories &amp; SICs'!I22&amp;" ("&amp;'Categories &amp; SICs'!J22&amp;")","")</f>
        <v>Metal Coil Surface Coating (2899, 3479)</v>
      </c>
      <c r="I44" s="24"/>
    </row>
    <row r="45" spans="1:9" s="14" customFormat="1" ht="10.5" customHeight="1">
      <c r="A45" s="19" t="str">
        <f t="shared" si="0"/>
        <v>*</v>
      </c>
      <c r="B45" s="20" t="str">
        <f>IF(ISBLANK('Categories &amp; SICs'!A29)=FALSE,'Categories &amp; SICs'!A29&amp;" ("&amp;'Categories &amp; SICs'!B29&amp;")","")</f>
        <v>Specialty Organic Chemicals (2824, 2869)</v>
      </c>
      <c r="C45" s="24"/>
      <c r="D45" s="27" t="str">
        <f>People!C6</f>
        <v>Minerals Unit</v>
      </c>
      <c r="E45" s="28"/>
      <c r="G45" s="19" t="str">
        <f t="shared" si="2"/>
        <v>*</v>
      </c>
      <c r="H45" s="41" t="str">
        <f>IF(ISBLANK('Categories &amp; SICs'!I23)=FALSE,'Categories &amp; SICs'!I23&amp;" ("&amp;'Categories &amp; SICs'!J23&amp;")","")</f>
        <v>Metal Furniture Surface Coating (2514, 2522, 2542, 3354, 3479, 3499, 7641)</v>
      </c>
      <c r="I45" s="24"/>
    </row>
    <row r="46" spans="1:9" s="14" customFormat="1" ht="10.5" customHeight="1">
      <c r="A46" s="19" t="str">
        <f t="shared" si="0"/>
        <v>*</v>
      </c>
      <c r="B46" s="20" t="str">
        <f>IF(ISBLANK('Categories &amp; SICs'!A30)=FALSE,'Categories &amp; SICs'!A30&amp;" ("&amp;'Categories &amp; SICs'!B30&amp;")","")</f>
        <v>Specialty Paper (2676)</v>
      </c>
      <c r="C46" s="24"/>
      <c r="D46" s="17" t="str">
        <f>People!C7</f>
        <v>Hamid Yavari, PM1; hamid.yavari@dnr.ga.gov</v>
      </c>
      <c r="E46" s="29"/>
      <c r="G46" s="19">
        <f t="shared" si="2"/>
      </c>
      <c r="H46" s="41"/>
      <c r="I46" s="24"/>
    </row>
    <row r="47" spans="1:9" s="14" customFormat="1" ht="10.5" customHeight="1">
      <c r="A47" s="19" t="str">
        <f t="shared" si="0"/>
        <v>*</v>
      </c>
      <c r="B47" s="20" t="str">
        <f>IF(ISBLANK('Categories &amp; SICs'!A31)=FALSE,'Categories &amp; SICs'!A31&amp;" ("&amp;'Categories &amp; SICs'!B31&amp;")","")</f>
        <v>Tire/Rubber (3011, 3061, 3069)</v>
      </c>
      <c r="C47" s="24"/>
      <c r="D47" s="17" t="str">
        <f>People!C9</f>
        <v>Abdalla, Mohamed</v>
      </c>
      <c r="E47" s="18"/>
      <c r="G47" s="19" t="str">
        <f t="shared" si="2"/>
        <v>*</v>
      </c>
      <c r="H47" s="41" t="str">
        <f>IF(ISBLANK('Categories &amp; SICs'!I24)=FALSE,'Categories &amp; SICs'!I24&amp;" ("&amp;'Categories &amp; SICs'!J24&amp;")","")</f>
        <v>Misc. Metal Parts Surface Coating (1541, 3312, 3351, 3354, 3357, 3363, 3411, 3429, 3441, 3442, 3444, 3446, 3449, 3465, 3479, 3495, 3496, 3499, 3511, 3523, 3524, 3531, 3537, 3561, 3562, 3569, 3585, 3589, 3612, 3613, 3621, 3631, 3643, 3644)</v>
      </c>
      <c r="I47" s="24"/>
    </row>
    <row r="48" spans="1:9" s="14" customFormat="1" ht="10.5" customHeight="1">
      <c r="A48" s="19" t="str">
        <f t="shared" si="0"/>
        <v>*</v>
      </c>
      <c r="B48" s="20" t="str">
        <f>IF(ISBLANK('Categories &amp; SICs'!A32)=FALSE,'Categories &amp; SICs'!A32&amp;" ("&amp;'Categories &amp; SICs'!B32&amp;")","")</f>
        <v>Wire/Metal Products (3433, 3469, 3569)</v>
      </c>
      <c r="C48" s="24"/>
      <c r="D48" s="17" t="str">
        <f>People!C10</f>
        <v>Zhong, Brian</v>
      </c>
      <c r="E48" s="18"/>
      <c r="G48" s="19">
        <f t="shared" si="2"/>
      </c>
      <c r="H48" s="41"/>
      <c r="I48" s="24"/>
    </row>
    <row r="49" spans="1:9" s="14" customFormat="1" ht="10.5" customHeight="1">
      <c r="A49" s="19" t="str">
        <f t="shared" si="0"/>
        <v>*</v>
      </c>
      <c r="B49" s="20" t="str">
        <f>IF(ISBLANK('Categories &amp; SICs'!A33)=FALSE,'Categories &amp; SICs'!A33&amp;" ("&amp;'Categories &amp; SICs'!B33&amp;")","")</f>
        <v>Wool Fiberglass (3296)</v>
      </c>
      <c r="C49" s="24"/>
      <c r="D49" s="17" t="e">
        <f>People!#REF!</f>
        <v>#REF!</v>
      </c>
      <c r="E49" s="18"/>
      <c r="G49" s="19">
        <f t="shared" si="2"/>
      </c>
      <c r="H49" s="41"/>
      <c r="I49" s="24"/>
    </row>
    <row r="50" spans="1:9" s="14" customFormat="1" ht="10.5" customHeight="1" thickBot="1">
      <c r="A50" s="22" t="str">
        <f t="shared" si="0"/>
        <v>*</v>
      </c>
      <c r="B50" s="32" t="str">
        <f>IF(ISBLANK('Categories &amp; SICs'!A34)=FALSE,'Categories &amp; SICs'!A34&amp;" ("&amp;'Categories &amp; SICs'!B34&amp;")","")</f>
        <v>Other Industries (2299, 2891, 3053, 3996, 5161, 5169)</v>
      </c>
      <c r="C50" s="24"/>
      <c r="D50" s="17" t="str">
        <f>People!C12</f>
        <v>Hiltunen, Tracey</v>
      </c>
      <c r="E50" s="18"/>
      <c r="G50" s="19">
        <f t="shared" si="2"/>
      </c>
      <c r="H50" s="41"/>
      <c r="I50" s="24"/>
    </row>
    <row r="51" spans="1:9" s="14" customFormat="1" ht="10.5" customHeight="1">
      <c r="A51" s="26"/>
      <c r="B51" s="25"/>
      <c r="C51" s="24"/>
      <c r="D51" s="17" t="str">
        <f>People!C13</f>
        <v>Howard, Jon</v>
      </c>
      <c r="E51" s="18"/>
      <c r="G51" s="19">
        <f t="shared" si="2"/>
      </c>
      <c r="H51" s="41"/>
      <c r="I51" s="24"/>
    </row>
    <row r="52" spans="1:9" s="14" customFormat="1" ht="10.5" customHeight="1">
      <c r="A52" s="25"/>
      <c r="B52" s="25"/>
      <c r="C52" s="24"/>
      <c r="D52" s="17">
        <f>People!C14</f>
        <v>0</v>
      </c>
      <c r="E52" s="18"/>
      <c r="G52" s="19">
        <f t="shared" si="2"/>
      </c>
      <c r="H52" s="41"/>
      <c r="I52" s="24"/>
    </row>
    <row r="53" spans="1:9" s="14" customFormat="1" ht="10.5" customHeight="1">
      <c r="A53" s="25"/>
      <c r="B53" s="25"/>
      <c r="C53" s="24"/>
      <c r="D53" s="17" t="str">
        <f>People!C11</f>
        <v>Qiu, Wei-Wei</v>
      </c>
      <c r="E53" s="18"/>
      <c r="G53" s="19" t="str">
        <f t="shared" si="2"/>
        <v>*</v>
      </c>
      <c r="H53" s="20" t="str">
        <f>IF(ISBLANK('Categories &amp; SICs'!I25)=FALSE,'Categories &amp; SICs'!I25&amp;" ("&amp;'Categories &amp; SICs'!J25&amp;")","")</f>
        <v>Non-Reactive Bulk Mixing (2891, 2899)</v>
      </c>
      <c r="I53" s="24"/>
    </row>
    <row r="54" spans="1:9" s="14" customFormat="1" ht="10.5" customHeight="1">
      <c r="A54" s="25"/>
      <c r="B54" s="25"/>
      <c r="C54" s="24"/>
      <c r="D54" s="17" t="str">
        <f>People!C16</f>
        <v>(vacant)</v>
      </c>
      <c r="E54" s="18"/>
      <c r="G54" s="19" t="str">
        <f t="shared" si="2"/>
        <v>*</v>
      </c>
      <c r="H54" s="41" t="str">
        <f>IF(ISBLANK('Categories &amp; SICs'!I26)=FALSE,'Categories &amp; SICs'!I26&amp;" ("&amp;'Categories &amp; SICs'!J26&amp;")","")</f>
        <v>Paint Booths (3531, 3699, 4512, 4741, 4789, 5012, 7532)</v>
      </c>
      <c r="I54" s="24"/>
    </row>
    <row r="55" spans="1:9" s="14" customFormat="1" ht="10.5" customHeight="1">
      <c r="A55" s="25"/>
      <c r="B55" s="25"/>
      <c r="C55" s="24"/>
      <c r="D55" s="17" t="str">
        <f>People!C17</f>
        <v>(vacant)</v>
      </c>
      <c r="E55" s="18"/>
      <c r="G55" s="19">
        <f t="shared" si="2"/>
      </c>
      <c r="H55" s="41"/>
      <c r="I55" s="24"/>
    </row>
    <row r="56" spans="1:9" s="14" customFormat="1" ht="10.5" customHeight="1">
      <c r="A56" s="25"/>
      <c r="B56" s="25"/>
      <c r="C56" s="24"/>
      <c r="D56" s="17"/>
      <c r="E56" s="18"/>
      <c r="G56" s="19" t="str">
        <f t="shared" si="2"/>
        <v>*</v>
      </c>
      <c r="H56" s="20" t="str">
        <f>IF(ISBLANK('Categories &amp; SICs'!I27)=FALSE,'Categories &amp; SICs'!I27&amp;" ("&amp;'Categories &amp; SICs'!J27&amp;")","")</f>
        <v>Paint/Ink (2851, 2893)</v>
      </c>
      <c r="I56" s="24"/>
    </row>
    <row r="57" spans="1:9" s="15" customFormat="1" ht="10.5" customHeight="1">
      <c r="A57" s="25"/>
      <c r="B57" s="25"/>
      <c r="C57" s="24"/>
      <c r="D57" s="19" t="str">
        <f aca="true" t="shared" si="3" ref="D57:D63">IF(E57="","","*")</f>
        <v>*</v>
      </c>
      <c r="E57" s="20" t="str">
        <f>IF(ISBLANK('Categories &amp; SICs'!E3)=FALSE,'Categories &amp; SICs'!E3&amp;" ("&amp;'Categories &amp; SICs'!F3&amp;")","")</f>
        <v>Asphalt Paving/Plants (2951)</v>
      </c>
      <c r="G57" s="19" t="str">
        <f t="shared" si="2"/>
        <v>*</v>
      </c>
      <c r="H57" s="41" t="str">
        <f>IF(ISBLANK('Categories &amp; SICs'!I28)=FALSE,'Categories &amp; SICs'!I28&amp;" ("&amp;'Categories &amp; SICs'!J28&amp;")","")</f>
        <v>Plastic Parts Coating (3429, 3465, 3661, 3663, 3669, 3672, 3675, 3732)</v>
      </c>
      <c r="I57" s="24"/>
    </row>
    <row r="58" spans="1:9" s="15" customFormat="1" ht="10.5" customHeight="1">
      <c r="A58" s="25"/>
      <c r="B58" s="25"/>
      <c r="C58" s="24"/>
      <c r="D58" s="19" t="str">
        <f t="shared" si="3"/>
        <v>*</v>
      </c>
      <c r="E58" s="20" t="str">
        <f>IF(ISBLANK('Categories &amp; SICs'!E4)=FALSE,'Categories &amp; SICs'!E4&amp;" ("&amp;'Categories &amp; SICs'!F4&amp;")","")</f>
        <v>Asphalt Refining/Processing (2911)</v>
      </c>
      <c r="G58" s="19">
        <f t="shared" si="2"/>
      </c>
      <c r="H58" s="41"/>
      <c r="I58" s="24"/>
    </row>
    <row r="59" spans="1:9" s="15" customFormat="1" ht="10.5" customHeight="1">
      <c r="A59" s="25"/>
      <c r="B59" s="25"/>
      <c r="C59" s="24"/>
      <c r="D59" s="19" t="str">
        <f t="shared" si="3"/>
        <v>*</v>
      </c>
      <c r="E59" s="20" t="str">
        <f>IF(ISBLANK('Categories &amp; SICs'!E5)=FALSE,'Categories &amp; SICs'!E5&amp;" ("&amp;'Categories &amp; SICs'!F5&amp;")","")</f>
        <v>Asphalt Roofing (2952, 5033)</v>
      </c>
      <c r="G59" s="19" t="str">
        <f t="shared" si="2"/>
        <v>*</v>
      </c>
      <c r="H59" s="20" t="str">
        <f>IF(ISBLANK('Categories &amp; SICs'!I29)=FALSE,'Categories &amp; SICs'!I29&amp;" ("&amp;'Categories &amp; SICs'!J29&amp;")","")</f>
        <v>Primary Metals (3321)</v>
      </c>
      <c r="I59" s="24"/>
    </row>
    <row r="60" spans="1:9" s="15" customFormat="1" ht="10.5" customHeight="1">
      <c r="A60" s="33"/>
      <c r="B60" s="24"/>
      <c r="C60" s="24"/>
      <c r="D60" s="19" t="str">
        <f t="shared" si="3"/>
        <v>*</v>
      </c>
      <c r="E60" s="20" t="str">
        <f>IF(ISBLANK('Categories &amp; SICs'!E6)=FALSE,'Categories &amp; SICs'!E6&amp;" ("&amp;'Categories &amp; SICs'!F6&amp;")","")</f>
        <v>Brick &amp; Tile (3251, 5032)</v>
      </c>
      <c r="G60" s="19" t="str">
        <f t="shared" si="2"/>
        <v>*</v>
      </c>
      <c r="H60" s="41" t="str">
        <f>IF(ISBLANK('Categories &amp; SICs'!I30)=FALSE,'Categories &amp; SICs'!I30&amp;" ("&amp;'Categories &amp; SICs'!J30&amp;")","")</f>
        <v>Printing/Paper Coating (2653, 2655, 2656, 2657, 2671, 2672, 2673, 2674, 2679, 2711, 2721, 2741, 2751, 2752, 2754, 2759, 2796)</v>
      </c>
      <c r="I60" s="24"/>
    </row>
    <row r="61" spans="1:9" s="15" customFormat="1" ht="10.5" customHeight="1">
      <c r="A61" s="33"/>
      <c r="B61" s="24"/>
      <c r="C61" s="24"/>
      <c r="D61" s="19" t="str">
        <f t="shared" si="3"/>
        <v>*</v>
      </c>
      <c r="E61" s="20" t="str">
        <f>IF(ISBLANK('Categories &amp; SICs'!E7)=FALSE,'Categories &amp; SICs'!E7&amp;" ("&amp;'Categories &amp; SICs'!F7&amp;")","")</f>
        <v>Bulk Gasoline Terminals (4226, 4613, 5171)</v>
      </c>
      <c r="G61" s="19">
        <f t="shared" si="2"/>
      </c>
      <c r="H61" s="41"/>
      <c r="I61" s="24"/>
    </row>
    <row r="62" spans="1:9" s="15" customFormat="1" ht="10.5" customHeight="1">
      <c r="A62" s="33"/>
      <c r="B62" s="24"/>
      <c r="C62" s="24"/>
      <c r="D62" s="19" t="str">
        <f t="shared" si="3"/>
        <v>*</v>
      </c>
      <c r="E62" s="38" t="str">
        <f>IF(ISBLANK('Categories &amp; SICs'!E8)=FALSE,'Categories &amp; SICs'!E8&amp;" ("&amp;'Categories &amp; SICs'!F8&amp;")","")</f>
        <v>Cotton Gins (0724)</v>
      </c>
      <c r="G62" s="19">
        <f t="shared" si="2"/>
      </c>
      <c r="H62" s="41"/>
      <c r="I62" s="24"/>
    </row>
    <row r="63" spans="1:9" s="15" customFormat="1" ht="10.5" customHeight="1">
      <c r="A63" s="33"/>
      <c r="B63" s="47"/>
      <c r="C63" s="24"/>
      <c r="D63" s="19" t="str">
        <f t="shared" si="3"/>
        <v>*</v>
      </c>
      <c r="E63" s="41" t="str">
        <f>IF(ISBLANK('Categories &amp; SICs'!E9)=FALSE,'Categories &amp; SICs'!E9&amp;" ("&amp;'Categories &amp; SICs'!F9&amp;")","")</f>
        <v>Food (2011, 2013, 2015, 2026, 2038, 2043, 2062, 2067, 2082, 2086, 2095, 2096, 2099, 5461)</v>
      </c>
      <c r="G63" s="19" t="str">
        <f t="shared" si="2"/>
        <v>*</v>
      </c>
      <c r="H63" s="41" t="str">
        <f>IF(ISBLANK('Categories &amp; SICs'!I31)=FALSE,'Categories &amp; SICs'!I31&amp;" ("&amp;'Categories &amp; SICs'!J31&amp;")","")</f>
        <v>Rubber Products (3052, 3061, 3069, 3081, 3086, 3088, 3089)</v>
      </c>
      <c r="I63" s="24"/>
    </row>
    <row r="64" spans="1:9" s="15" customFormat="1" ht="10.5" customHeight="1">
      <c r="A64" s="33"/>
      <c r="B64" s="47"/>
      <c r="C64" s="25"/>
      <c r="D64" s="17"/>
      <c r="E64" s="41"/>
      <c r="G64" s="19">
        <f t="shared" si="2"/>
      </c>
      <c r="H64" s="41"/>
      <c r="I64" s="24"/>
    </row>
    <row r="65" spans="1:9" s="15" customFormat="1" ht="10.5" customHeight="1">
      <c r="A65" s="33"/>
      <c r="B65" s="24"/>
      <c r="C65" s="25"/>
      <c r="D65" s="19" t="str">
        <f>IF(E65="","","*")</f>
        <v>*</v>
      </c>
      <c r="E65" s="20" t="str">
        <f>IF(ISBLANK('Categories &amp; SICs'!E10)=FALSE,'Categories &amp; SICs'!E10&amp;" ("&amp;'Categories &amp; SICs'!F10&amp;")","")</f>
        <v>Kaolin/Fuller Earth (1455, 3255)</v>
      </c>
      <c r="G65" s="19" t="str">
        <f t="shared" si="2"/>
        <v>*</v>
      </c>
      <c r="H65" s="20" t="str">
        <f>IF(ISBLANK('Categories &amp; SICs'!I32)=FALSE,'Categories &amp; SICs'!I32&amp;" ("&amp;'Categories &amp; SICs'!J32&amp;")","")</f>
        <v>Rubber Seal (3053)</v>
      </c>
      <c r="I65" s="24"/>
    </row>
    <row r="66" spans="1:9" s="15" customFormat="1" ht="10.5" customHeight="1">
      <c r="A66" s="33"/>
      <c r="B66" s="24"/>
      <c r="C66" s="25"/>
      <c r="D66" s="19" t="str">
        <f>IF(E66="","","*")</f>
        <v>*</v>
      </c>
      <c r="E66" s="20" t="str">
        <f>IF(ISBLANK('Categories &amp; SICs'!E11)=FALSE,'Categories &amp; SICs'!E11&amp;" ("&amp;'Categories &amp; SICs'!F11&amp;")","")</f>
        <v>Laundries (7218)</v>
      </c>
      <c r="G66" s="19" t="str">
        <f t="shared" si="2"/>
        <v>*</v>
      </c>
      <c r="H66" s="20" t="str">
        <f>IF(ISBLANK('Categories &amp; SICs'!I33)=FALSE,'Categories &amp; SICs'!I33&amp;" ("&amp;'Categories &amp; SICs'!J33&amp;")","")</f>
        <v>Specialty/Industrial Cleaning (2842)</v>
      </c>
      <c r="I66" s="24"/>
    </row>
    <row r="67" spans="1:9" s="15" customFormat="1" ht="10.5" customHeight="1">
      <c r="A67" s="33"/>
      <c r="B67" s="24"/>
      <c r="C67" s="25"/>
      <c r="D67" s="19" t="str">
        <f>IF(E67="","","*")</f>
        <v>*</v>
      </c>
      <c r="E67" s="20" t="str">
        <f>IF(ISBLANK('Categories &amp; SICs'!E12)=FALSE,'Categories &amp; SICs'!E12&amp;" ("&amp;'Categories &amp; SICs'!F12&amp;")","")</f>
        <v>Military Bases  (9199, 9711)</v>
      </c>
      <c r="G67" s="19" t="str">
        <f t="shared" si="2"/>
        <v>*</v>
      </c>
      <c r="H67" s="41" t="str">
        <f>IF(ISBLANK('Categories &amp; SICs'!I34)=FALSE,'Categories &amp; SICs'!I34&amp;" ("&amp;'Categories &amp; SICs'!J34&amp;")","")</f>
        <v>Textiles (2211, 2221, 2231, 2258, 2261, 2262, 2269, 2295, 2296, 2299, 2322, 2328, 2329, 2339, 2399)</v>
      </c>
      <c r="I67" s="24"/>
    </row>
    <row r="68" spans="1:9" s="15" customFormat="1" ht="10.5" customHeight="1">
      <c r="A68" s="33"/>
      <c r="B68" s="24"/>
      <c r="C68" s="25"/>
      <c r="D68" s="19" t="str">
        <f>IF(E68="","","*")</f>
        <v>*</v>
      </c>
      <c r="E68" s="38" t="str">
        <f>IF(ISBLANK('Categories &amp; SICs'!E13)=FALSE,'Categories &amp; SICs'!E13&amp;" ("&amp;'Categories &amp; SICs'!F13&amp;")","")</f>
        <v>Miscellaneous Lime/Gypsum (3274, 3275)</v>
      </c>
      <c r="G68" s="19">
        <f t="shared" si="2"/>
      </c>
      <c r="H68" s="41"/>
      <c r="I68" s="24"/>
    </row>
    <row r="69" spans="1:9" s="15" customFormat="1" ht="10.5" customHeight="1">
      <c r="A69" s="33"/>
      <c r="B69" s="24"/>
      <c r="C69" s="25"/>
      <c r="D69" s="19" t="str">
        <f>IF(E69="","","*")</f>
        <v>*</v>
      </c>
      <c r="E69" s="41" t="str">
        <f>IF(ISBLANK('Categories &amp; SICs'!E14)=FALSE,'Categories &amp; SICs'!E14&amp;" ("&amp;'Categories &amp; SICs'!F14&amp;")","")</f>
        <v>Miscellaneous Minerals (1442, 2816, 3292, 3295, 3296, 3297, 3299, 5039)</v>
      </c>
      <c r="G69" s="19" t="str">
        <f t="shared" si="2"/>
        <v>*</v>
      </c>
      <c r="H69" s="41" t="str">
        <f>IF(ISBLANK('Categories &amp; SICs'!I35)=FALSE,'Categories &amp; SICs'!I35&amp;" ("&amp;'Categories &amp; SICs'!J35&amp;")","")</f>
        <v>Truck/Bus/Trailer/Railcar (3713, 3715, 3743, 3792, 3799, 4741, 4789)</v>
      </c>
      <c r="I69" s="24"/>
    </row>
    <row r="70" spans="1:9" s="15" customFormat="1" ht="10.5" customHeight="1">
      <c r="A70" s="33"/>
      <c r="B70" s="24"/>
      <c r="C70" s="25"/>
      <c r="D70" s="17"/>
      <c r="E70" s="41"/>
      <c r="G70" s="19">
        <f t="shared" si="2"/>
      </c>
      <c r="H70" s="41"/>
      <c r="I70" s="25"/>
    </row>
    <row r="71" spans="1:9" s="15" customFormat="1" ht="10.5" customHeight="1">
      <c r="A71" s="33"/>
      <c r="B71" s="47"/>
      <c r="C71" s="25"/>
      <c r="D71" s="19" t="str">
        <f aca="true" t="shared" si="4" ref="D71:D77">IF(E71="","","*")</f>
        <v>*</v>
      </c>
      <c r="E71" s="20" t="str">
        <f>IF(ISBLANK('Categories &amp; SICs'!E15)=FALSE,'Categories &amp; SICs'!E15&amp;" ("&amp;'Categories &amp; SICs'!F15&amp;")","")</f>
        <v>Non-Ready Mix Concrete (3271, 3272)</v>
      </c>
      <c r="G71" s="19" t="str">
        <f t="shared" si="2"/>
        <v>*</v>
      </c>
      <c r="H71" s="41" t="str">
        <f>IF(ISBLANK('Categories &amp; SICs'!I36)=FALSE,'Categories &amp; SICs'!I36&amp;" ("&amp;'Categories &amp; SICs'!J36&amp;")","")</f>
        <v>Wood Furniture Surface Coating (2511, 2512, 2521, 2541)</v>
      </c>
      <c r="I71" s="25"/>
    </row>
    <row r="72" spans="1:9" s="15" customFormat="1" ht="10.5" customHeight="1">
      <c r="A72" s="33"/>
      <c r="B72" s="47"/>
      <c r="C72" s="25"/>
      <c r="D72" s="19" t="str">
        <f t="shared" si="4"/>
        <v>*</v>
      </c>
      <c r="E72" s="20" t="str">
        <f>IF(ISBLANK('Categories &amp; SICs'!E16)=FALSE,'Categories &amp; SICs'!E16&amp;" ("&amp;'Categories &amp; SICs'!F16&amp;")","")</f>
        <v>Peanut Plants (5159)</v>
      </c>
      <c r="G72" s="19">
        <f t="shared" si="2"/>
      </c>
      <c r="H72" s="41"/>
      <c r="I72" s="25"/>
    </row>
    <row r="73" spans="1:9" s="15" customFormat="1" ht="10.5" customHeight="1">
      <c r="A73" s="33"/>
      <c r="B73" s="47"/>
      <c r="C73" s="25"/>
      <c r="D73" s="19" t="str">
        <f t="shared" si="4"/>
        <v>*</v>
      </c>
      <c r="E73" s="20" t="str">
        <f>IF(ISBLANK('Categories &amp; SICs'!E17)=FALSE,'Categories &amp; SICs'!E17&amp;" ("&amp;'Categories &amp; SICs'!F17&amp;")","")</f>
        <v>Portable Crushers (1422, 1423, 1429, 1795)</v>
      </c>
      <c r="G73" s="19" t="str">
        <f t="shared" si="2"/>
        <v>*</v>
      </c>
      <c r="H73" s="20" t="str">
        <f>IF(ISBLANK('Categories &amp; SICs'!I37)=FALSE,'Categories &amp; SICs'!I37&amp;" ("&amp;'Categories &amp; SICs'!J37&amp;")","")</f>
        <v>Wood Pellets (2499)</v>
      </c>
      <c r="I73" s="25"/>
    </row>
    <row r="74" spans="1:9" s="15" customFormat="1" ht="10.5" customHeight="1">
      <c r="A74" s="33"/>
      <c r="B74" s="24"/>
      <c r="C74" s="25"/>
      <c r="D74" s="19" t="str">
        <f t="shared" si="4"/>
        <v>*</v>
      </c>
      <c r="E74" s="20" t="str">
        <f>IF(ISBLANK('Categories &amp; SICs'!E18)=FALSE,'Categories &amp; SICs'!E18&amp;" ("&amp;'Categories &amp; SICs'!F18&amp;")","")</f>
        <v>Portland Cement Manufacturing (3241)</v>
      </c>
      <c r="G74" s="19" t="str">
        <f t="shared" si="2"/>
        <v>*</v>
      </c>
      <c r="H74" s="41" t="str">
        <f>IF(ISBLANK('Categories &amp; SICs'!I38)=FALSE,'Categories &amp; SICs'!I38&amp;" ("&amp;'Categories &amp; SICs'!J38&amp;")","")</f>
        <v>Wood Surface Coating (2431, 2434, 2448, 2451, 2499, 3553)</v>
      </c>
      <c r="I74" s="25"/>
    </row>
    <row r="75" spans="1:9" s="15" customFormat="1" ht="10.5" customHeight="1">
      <c r="A75" s="33"/>
      <c r="B75" s="24"/>
      <c r="C75" s="25"/>
      <c r="D75" s="19" t="str">
        <f t="shared" si="4"/>
        <v>*</v>
      </c>
      <c r="E75" s="20" t="str">
        <f>IF(ISBLANK('Categories &amp; SICs'!E19)=FALSE,'Categories &amp; SICs'!E19&amp;" ("&amp;'Categories &amp; SICs'!F19&amp;")","")</f>
        <v>Quarries (1422, 1423, 1429, 3281, 3295)</v>
      </c>
      <c r="G75" s="19">
        <f t="shared" si="2"/>
      </c>
      <c r="H75" s="41"/>
      <c r="I75" s="25"/>
    </row>
    <row r="76" spans="3:9" s="15" customFormat="1" ht="10.5" customHeight="1">
      <c r="C76" s="25"/>
      <c r="D76" s="19" t="str">
        <f t="shared" si="4"/>
        <v>*</v>
      </c>
      <c r="E76" s="20" t="str">
        <f>IF(ISBLANK('Categories &amp; SICs'!E20)=FALSE,'Categories &amp; SICs'!E20&amp;" ("&amp;'Categories &amp; SICs'!F20&amp;")","")</f>
        <v>Ready Mix Concrete (3273)</v>
      </c>
      <c r="G76" s="19" t="str">
        <f t="shared" si="2"/>
        <v>*</v>
      </c>
      <c r="H76" s="41" t="str">
        <f>IF(ISBLANK('Categories &amp; SICs'!I39)=FALSE,'Categories &amp; SICs'!I39&amp;" ("&amp;'Categories &amp; SICs'!J39&amp;")","")</f>
        <v>Other Industries (2093, 2491, 2841, 2891, 3823, 3825, 3841, 3993)</v>
      </c>
      <c r="I76" s="25"/>
    </row>
    <row r="77" spans="1:9" s="15" customFormat="1" ht="10.5" customHeight="1" thickBot="1">
      <c r="A77" s="15" t="s">
        <v>237</v>
      </c>
      <c r="B77" s="45" t="s">
        <v>238</v>
      </c>
      <c r="C77" s="25"/>
      <c r="D77" s="19" t="str">
        <f t="shared" si="4"/>
        <v>*</v>
      </c>
      <c r="E77" s="20" t="str">
        <f>IF(ISBLANK('Categories &amp; SICs'!E21)=FALSE,'Categories &amp; SICs'!E21&amp;" ("&amp;'Categories &amp; SICs'!F21&amp;")","")</f>
        <v>Rendering (2015, 2077)</v>
      </c>
      <c r="G77" s="22">
        <f t="shared" si="2"/>
      </c>
      <c r="H77" s="42"/>
      <c r="I77" s="25"/>
    </row>
    <row r="78" spans="2:9" s="15" customFormat="1" ht="10.5" customHeight="1">
      <c r="B78" s="45"/>
      <c r="C78" s="25"/>
      <c r="D78" s="19" t="str">
        <f>IF(E78="","","*")</f>
        <v>*</v>
      </c>
      <c r="E78" s="20" t="str">
        <f>IF(ISBLANK('Categories &amp; SICs'!E22)=FALSE,'Categories &amp; SICs'!E22&amp;" ("&amp;'Categories &amp; SICs'!F22&amp;")","")</f>
        <v>Waste/Used Oil (2992)</v>
      </c>
      <c r="H78" s="20">
        <f>IF(ISBLANK('Categories &amp; SICs'!I42)=FALSE,'Categories &amp; SICs'!I42&amp;" ("&amp;'Categories &amp; SICs'!J42&amp;")","")</f>
      </c>
      <c r="I78" s="25"/>
    </row>
    <row r="79" spans="3:9" s="15" customFormat="1" ht="10.5" customHeight="1">
      <c r="C79" s="25"/>
      <c r="D79" s="19" t="str">
        <f>IF(E79="","","*")</f>
        <v>*</v>
      </c>
      <c r="E79" s="41" t="str">
        <f>IF(ISBLANK('Categories &amp; SICs'!E23)=FALSE,'Categories &amp; SICs'!E23&amp;" ("&amp;'Categories &amp; SICs'!F23&amp;")","")</f>
        <v>Other Industries (1611, 3261, 3999, 4463, 4491, 5093)</v>
      </c>
      <c r="H79" s="20">
        <f>IF(ISBLANK('Categories &amp; SICs'!I43)=FALSE,'Categories &amp; SICs'!I43&amp;" ("&amp;'Categories &amp; SICs'!J43&amp;")","")</f>
      </c>
      <c r="I79" s="25"/>
    </row>
    <row r="80" spans="2:9" s="15" customFormat="1" ht="10.5" customHeight="1" thickBot="1">
      <c r="B80" s="15" t="str">
        <f ca="1">"Updated "&amp;TEXT(TODAY(),"mmmm d, yyyy")</f>
        <v>Updated August 13, 2018</v>
      </c>
      <c r="C80" s="25"/>
      <c r="D80" s="22"/>
      <c r="E80" s="42"/>
      <c r="I80" s="25"/>
    </row>
    <row r="81" spans="2:8" s="15" customFormat="1" ht="10.5" customHeight="1">
      <c r="B81" s="34"/>
      <c r="C81" s="25"/>
      <c r="F81" s="25"/>
      <c r="H81" s="20"/>
    </row>
    <row r="82" spans="2:8" s="15" customFormat="1" ht="10.5" customHeight="1">
      <c r="B82" s="34"/>
      <c r="C82" s="25"/>
      <c r="F82" s="25"/>
      <c r="G82" s="16"/>
      <c r="H82" s="21"/>
    </row>
    <row r="83" spans="2:6" s="15" customFormat="1" ht="10.5" customHeight="1">
      <c r="B83" s="34"/>
      <c r="C83" s="25"/>
      <c r="F83" s="25"/>
    </row>
    <row r="84" spans="2:6" s="15" customFormat="1" ht="10.5" customHeight="1">
      <c r="B84" s="34"/>
      <c r="C84" s="25"/>
      <c r="F84" s="25"/>
    </row>
    <row r="85" spans="2:6" s="15" customFormat="1" ht="10.5" customHeight="1">
      <c r="B85" s="34"/>
      <c r="C85" s="25"/>
      <c r="F85" s="25"/>
    </row>
    <row r="86" spans="2:6" s="15" customFormat="1" ht="10.5" customHeight="1">
      <c r="B86" s="34"/>
      <c r="C86" s="25"/>
      <c r="F86" s="25"/>
    </row>
    <row r="87" spans="2:6" s="15" customFormat="1" ht="10.5" customHeight="1">
      <c r="B87" s="34"/>
      <c r="C87" s="25"/>
      <c r="F87" s="25"/>
    </row>
    <row r="88" spans="2:6" s="15" customFormat="1" ht="10.5" customHeight="1">
      <c r="B88" s="34"/>
      <c r="C88" s="25"/>
      <c r="F88" s="25"/>
    </row>
    <row r="89" spans="2:6" s="15" customFormat="1" ht="10.5" customHeight="1">
      <c r="B89" s="34"/>
      <c r="C89" s="25"/>
      <c r="F89" s="25"/>
    </row>
    <row r="90" spans="2:6" s="15" customFormat="1" ht="10.5" customHeight="1">
      <c r="B90" s="34"/>
      <c r="C90" s="25"/>
      <c r="F90" s="25"/>
    </row>
    <row r="91" spans="2:6" s="15" customFormat="1" ht="10.5" customHeight="1">
      <c r="B91" s="34"/>
      <c r="C91" s="25"/>
      <c r="F91" s="25"/>
    </row>
    <row r="92" spans="3:6" s="15" customFormat="1" ht="10.5" customHeight="1">
      <c r="C92" s="25"/>
      <c r="F92" s="25"/>
    </row>
    <row r="93" spans="3:6" s="15" customFormat="1" ht="10.5" customHeight="1">
      <c r="C93" s="25"/>
      <c r="F93" s="25"/>
    </row>
    <row r="94" spans="3:6" s="15" customFormat="1" ht="10.5" customHeight="1">
      <c r="C94" s="25"/>
      <c r="F94" s="25"/>
    </row>
    <row r="95" spans="3:6" s="15" customFormat="1" ht="10.5" customHeight="1">
      <c r="C95" s="25"/>
      <c r="F95" s="25"/>
    </row>
    <row r="96" spans="3:6" s="15" customFormat="1" ht="10.5" customHeight="1">
      <c r="C96" s="25"/>
      <c r="F96" s="25"/>
    </row>
    <row r="97" spans="3:6" s="15" customFormat="1" ht="10.5" customHeight="1">
      <c r="C97" s="25"/>
      <c r="F97" s="25"/>
    </row>
    <row r="98" spans="3:6" s="15" customFormat="1" ht="10.5" customHeight="1">
      <c r="C98" s="25"/>
      <c r="F98" s="25"/>
    </row>
    <row r="99" spans="3:6" s="15" customFormat="1" ht="10.5" customHeight="1">
      <c r="C99" s="25"/>
      <c r="F99" s="25"/>
    </row>
    <row r="100" spans="3:6" s="15" customFormat="1" ht="10.5" customHeight="1">
      <c r="C100" s="25"/>
      <c r="F100" s="25"/>
    </row>
    <row r="101" spans="3:6" s="15" customFormat="1" ht="10.5" customHeight="1">
      <c r="C101" s="25"/>
      <c r="F101" s="25"/>
    </row>
    <row r="102" spans="3:6" s="15" customFormat="1" ht="10.5" customHeight="1">
      <c r="C102" s="25"/>
      <c r="F102" s="25"/>
    </row>
    <row r="103" spans="3:6" s="15" customFormat="1" ht="10.5" customHeight="1">
      <c r="C103" s="25"/>
      <c r="F103" s="25"/>
    </row>
    <row r="104" spans="3:6" s="15" customFormat="1" ht="10.5" customHeight="1">
      <c r="C104" s="25"/>
      <c r="F104" s="25"/>
    </row>
    <row r="105" spans="3:6" s="15" customFormat="1" ht="10.5" customHeight="1">
      <c r="C105" s="25"/>
      <c r="F105" s="25"/>
    </row>
    <row r="106" spans="3:6" s="15" customFormat="1" ht="10.5" customHeight="1">
      <c r="C106" s="25"/>
      <c r="F106" s="25"/>
    </row>
    <row r="107" spans="3:6" s="15" customFormat="1" ht="10.5" customHeight="1">
      <c r="C107" s="25"/>
      <c r="F107" s="25"/>
    </row>
    <row r="108" spans="3:6" s="15" customFormat="1" ht="10.5" customHeight="1">
      <c r="C108" s="25"/>
      <c r="F108" s="25"/>
    </row>
    <row r="109" spans="3:6" s="15" customFormat="1" ht="10.5" customHeight="1">
      <c r="C109" s="25"/>
      <c r="F109" s="25"/>
    </row>
    <row r="110" spans="3:6" s="15" customFormat="1" ht="10.5" customHeight="1">
      <c r="C110" s="25"/>
      <c r="F110" s="25"/>
    </row>
    <row r="111" spans="3:6" s="15" customFormat="1" ht="10.5" customHeight="1">
      <c r="C111" s="25"/>
      <c r="F111" s="25"/>
    </row>
    <row r="112" spans="3:6" s="15" customFormat="1" ht="10.5" customHeight="1">
      <c r="C112" s="25"/>
      <c r="F112" s="25"/>
    </row>
    <row r="113" spans="3:6" s="15" customFormat="1" ht="10.5" customHeight="1">
      <c r="C113" s="25"/>
      <c r="F113" s="25"/>
    </row>
    <row r="114" spans="3:6" s="15" customFormat="1" ht="10.5" customHeight="1">
      <c r="C114" s="25"/>
      <c r="F114" s="25"/>
    </row>
    <row r="115" spans="3:6" s="15" customFormat="1" ht="10.5" customHeight="1">
      <c r="C115" s="25"/>
      <c r="F115" s="25"/>
    </row>
    <row r="116" spans="3:6" s="15" customFormat="1" ht="10.5" customHeight="1">
      <c r="C116" s="25"/>
      <c r="F116" s="25"/>
    </row>
    <row r="117" spans="3:6" s="15" customFormat="1" ht="10.5" customHeight="1">
      <c r="C117" s="25"/>
      <c r="F117" s="25"/>
    </row>
    <row r="118" spans="3:6" s="15" customFormat="1" ht="10.5" customHeight="1">
      <c r="C118" s="25"/>
      <c r="D118" s="1"/>
      <c r="E118" s="1"/>
      <c r="F118" s="25"/>
    </row>
    <row r="119" spans="3:7" s="15" customFormat="1" ht="10.5" customHeight="1">
      <c r="C119" s="25"/>
      <c r="D119" s="1"/>
      <c r="E119" s="1"/>
      <c r="F119" s="25"/>
      <c r="G119" s="1"/>
    </row>
    <row r="120" spans="3:7" s="15" customFormat="1" ht="10.5" customHeight="1">
      <c r="C120" s="25"/>
      <c r="D120" s="1"/>
      <c r="E120" s="1"/>
      <c r="F120" s="25"/>
      <c r="G120" s="1"/>
    </row>
    <row r="121" spans="3:8" s="15" customFormat="1" ht="10.5" customHeight="1">
      <c r="C121" s="25"/>
      <c r="D121" s="1"/>
      <c r="E121" s="1"/>
      <c r="F121" s="25"/>
      <c r="G121" s="1"/>
      <c r="H121" s="1"/>
    </row>
    <row r="122" spans="3:8" s="15" customFormat="1" ht="10.5" customHeight="1">
      <c r="C122" s="25"/>
      <c r="D122" s="1"/>
      <c r="E122" s="1"/>
      <c r="F122" s="31"/>
      <c r="G122" s="1"/>
      <c r="H122" s="1"/>
    </row>
    <row r="123" spans="3:8" s="15" customFormat="1" ht="10.5" customHeight="1">
      <c r="C123" s="25"/>
      <c r="D123" s="1"/>
      <c r="E123" s="1"/>
      <c r="F123" s="31"/>
      <c r="G123" s="1"/>
      <c r="H123" s="1"/>
    </row>
    <row r="124" spans="1:8" s="15" customFormat="1" ht="10.5" customHeight="1">
      <c r="A124" s="1"/>
      <c r="C124" s="25"/>
      <c r="D124" s="1"/>
      <c r="E124" s="1"/>
      <c r="F124" s="31"/>
      <c r="G124" s="1"/>
      <c r="H124" s="1"/>
    </row>
    <row r="125" spans="1:8" s="15" customFormat="1" ht="10.5" customHeight="1">
      <c r="A125" s="1"/>
      <c r="C125" s="25"/>
      <c r="D125" s="1"/>
      <c r="E125" s="1"/>
      <c r="F125" s="31"/>
      <c r="G125" s="1"/>
      <c r="H125" s="1"/>
    </row>
    <row r="126" spans="1:8" s="15" customFormat="1" ht="10.5" customHeight="1">
      <c r="A126" s="1"/>
      <c r="C126" s="25"/>
      <c r="D126" s="1"/>
      <c r="E126" s="1"/>
      <c r="F126" s="31"/>
      <c r="G126" s="1"/>
      <c r="H126" s="1"/>
    </row>
    <row r="127" spans="1:8" s="15" customFormat="1" ht="10.5" customHeight="1">
      <c r="A127" s="1"/>
      <c r="C127" s="25"/>
      <c r="D127" s="1"/>
      <c r="E127" s="1"/>
      <c r="F127" s="31"/>
      <c r="G127" s="1"/>
      <c r="H127" s="1"/>
    </row>
    <row r="128" spans="1:8" s="15" customFormat="1" ht="10.5" customHeight="1">
      <c r="A128" s="1"/>
      <c r="C128" s="31"/>
      <c r="D128" s="1"/>
      <c r="E128" s="1"/>
      <c r="F128" s="31"/>
      <c r="G128" s="1"/>
      <c r="H128" s="1"/>
    </row>
    <row r="129" spans="1:8" s="15" customFormat="1" ht="10.5" customHeight="1">
      <c r="A129" s="1"/>
      <c r="C129" s="31"/>
      <c r="D129" s="1"/>
      <c r="E129" s="1"/>
      <c r="F129" s="31"/>
      <c r="G129" s="1"/>
      <c r="H129" s="1"/>
    </row>
    <row r="130" spans="1:8" s="15" customFormat="1" ht="10.5" customHeight="1">
      <c r="A130" s="1"/>
      <c r="C130" s="31"/>
      <c r="D130" s="1"/>
      <c r="E130" s="1"/>
      <c r="F130" s="31"/>
      <c r="G130" s="1"/>
      <c r="H130" s="1"/>
    </row>
    <row r="131" spans="1:8" s="15" customFormat="1" ht="10.5" customHeight="1">
      <c r="A131" s="1"/>
      <c r="C131" s="31"/>
      <c r="D131" s="1"/>
      <c r="E131" s="1"/>
      <c r="F131" s="31"/>
      <c r="G131" s="1"/>
      <c r="H131" s="1"/>
    </row>
    <row r="132" spans="1:8" s="15" customFormat="1" ht="10.5" customHeight="1">
      <c r="A132" s="1"/>
      <c r="C132" s="31"/>
      <c r="D132" s="1"/>
      <c r="E132" s="1"/>
      <c r="F132" s="31"/>
      <c r="G132" s="1"/>
      <c r="H132" s="1"/>
    </row>
    <row r="133" ht="10.5" customHeight="1">
      <c r="B133" s="15"/>
    </row>
    <row r="134" ht="10.5" customHeight="1">
      <c r="B134" s="15"/>
    </row>
    <row r="135" ht="10.5" customHeight="1">
      <c r="B135" s="15"/>
    </row>
    <row r="136" ht="10.5" customHeight="1">
      <c r="B136" s="15"/>
    </row>
    <row r="137" ht="10.5" customHeight="1">
      <c r="B137" s="15"/>
    </row>
    <row r="138" ht="10.5" customHeight="1">
      <c r="B138" s="15"/>
    </row>
    <row r="139" ht="10.5" customHeight="1">
      <c r="B139" s="15"/>
    </row>
    <row r="140" ht="10.5" customHeight="1">
      <c r="B140" s="15"/>
    </row>
    <row r="141" ht="10.5" customHeight="1">
      <c r="B141" s="15"/>
    </row>
    <row r="142" ht="10.5" customHeight="1">
      <c r="B142" s="15"/>
    </row>
    <row r="143" ht="10.5" customHeight="1">
      <c r="B143" s="15"/>
    </row>
  </sheetData>
  <sheetProtection/>
  <mergeCells count="27">
    <mergeCell ref="E79:E80"/>
    <mergeCell ref="A5:H5"/>
    <mergeCell ref="H22:H24"/>
    <mergeCell ref="H29:H30"/>
    <mergeCell ref="H34:H35"/>
    <mergeCell ref="H37:H38"/>
    <mergeCell ref="H45:H46"/>
    <mergeCell ref="H47:H52"/>
    <mergeCell ref="E29:E30"/>
    <mergeCell ref="A1:H1"/>
    <mergeCell ref="B77:B78"/>
    <mergeCell ref="A3:H3"/>
    <mergeCell ref="B63:B64"/>
    <mergeCell ref="B71:B73"/>
    <mergeCell ref="H54:H55"/>
    <mergeCell ref="H57:H58"/>
    <mergeCell ref="H60:H62"/>
    <mergeCell ref="H63:H64"/>
    <mergeCell ref="E69:E70"/>
    <mergeCell ref="H67:H68"/>
    <mergeCell ref="H69:H70"/>
    <mergeCell ref="H71:H72"/>
    <mergeCell ref="H74:H75"/>
    <mergeCell ref="H76:H77"/>
    <mergeCell ref="A4:H4"/>
    <mergeCell ref="H19:H20"/>
    <mergeCell ref="E63:E64"/>
  </mergeCells>
  <printOptions horizontalCentered="1" verticalCentered="1"/>
  <pageMargins left="0" right="0" top="0" bottom="0" header="0" footer="0"/>
  <pageSetup fitToHeight="1" fitToWidth="1"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1:G17"/>
  <sheetViews>
    <sheetView zoomScalePageLayoutView="0" workbookViewId="0" topLeftCell="A1">
      <selection activeCell="E28" sqref="E28"/>
    </sheetView>
  </sheetViews>
  <sheetFormatPr defaultColWidth="9.140625" defaultRowHeight="12.75"/>
  <cols>
    <col min="1" max="1" width="47.57421875" style="0" customWidth="1"/>
    <col min="2" max="2" width="11.421875" style="0" customWidth="1"/>
    <col min="3" max="3" width="14.7109375" style="0" customWidth="1"/>
    <col min="4" max="4" width="24.140625" style="0" customWidth="1"/>
    <col min="5" max="5" width="23.57421875" style="0" customWidth="1"/>
    <col min="6" max="6" width="8.7109375" style="0" customWidth="1"/>
    <col min="7" max="7" width="14.7109375" style="0" customWidth="1"/>
    <col min="8" max="8" width="8.7109375" style="0" customWidth="1"/>
  </cols>
  <sheetData>
    <row r="1" ht="12.75">
      <c r="A1" t="s">
        <v>239</v>
      </c>
    </row>
    <row r="2" ht="37.5" customHeight="1">
      <c r="A2" s="39" t="s">
        <v>252</v>
      </c>
    </row>
    <row r="3" ht="12.75">
      <c r="A3" t="s">
        <v>194</v>
      </c>
    </row>
    <row r="6" spans="1:7" ht="12.75">
      <c r="A6" t="s">
        <v>0</v>
      </c>
      <c r="C6" t="s">
        <v>2</v>
      </c>
      <c r="E6" t="s">
        <v>17</v>
      </c>
      <c r="G6" t="s">
        <v>3</v>
      </c>
    </row>
    <row r="7" spans="1:7" ht="36" customHeight="1">
      <c r="A7" s="39" t="s">
        <v>240</v>
      </c>
      <c r="C7" t="s">
        <v>241</v>
      </c>
      <c r="E7" t="s">
        <v>242</v>
      </c>
      <c r="G7" t="s">
        <v>243</v>
      </c>
    </row>
    <row r="9" spans="1:7" ht="12.75">
      <c r="A9" t="s">
        <v>4</v>
      </c>
      <c r="C9" t="s">
        <v>8</v>
      </c>
      <c r="E9" t="s">
        <v>11</v>
      </c>
      <c r="G9" t="s">
        <v>6</v>
      </c>
    </row>
    <row r="10" spans="1:7" ht="12.75">
      <c r="A10" s="35" t="s">
        <v>236</v>
      </c>
      <c r="C10" t="s">
        <v>246</v>
      </c>
      <c r="E10" t="s">
        <v>5</v>
      </c>
      <c r="G10" t="s">
        <v>250</v>
      </c>
    </row>
    <row r="11" spans="1:7" ht="12.75">
      <c r="A11" t="s">
        <v>14</v>
      </c>
      <c r="C11" t="s">
        <v>15</v>
      </c>
      <c r="E11" t="s">
        <v>12</v>
      </c>
      <c r="G11" t="s">
        <v>251</v>
      </c>
    </row>
    <row r="12" spans="1:7" ht="12.75">
      <c r="A12" t="s">
        <v>193</v>
      </c>
      <c r="C12" t="s">
        <v>7</v>
      </c>
      <c r="E12" s="35" t="s">
        <v>247</v>
      </c>
      <c r="G12" t="s">
        <v>192</v>
      </c>
    </row>
    <row r="13" spans="1:7" ht="12.75">
      <c r="A13" t="s">
        <v>245</v>
      </c>
      <c r="C13" t="s">
        <v>9</v>
      </c>
      <c r="E13" t="s">
        <v>13</v>
      </c>
      <c r="G13" t="s">
        <v>244</v>
      </c>
    </row>
    <row r="14" spans="5:7" ht="12.75">
      <c r="E14" t="s">
        <v>248</v>
      </c>
      <c r="G14" t="s">
        <v>16</v>
      </c>
    </row>
    <row r="15" spans="5:7" ht="12.75">
      <c r="E15" t="s">
        <v>249</v>
      </c>
      <c r="G15" t="s">
        <v>10</v>
      </c>
    </row>
    <row r="16" spans="3:7" ht="12.75">
      <c r="C16" t="s">
        <v>10</v>
      </c>
      <c r="G16" t="s">
        <v>10</v>
      </c>
    </row>
    <row r="17" ht="12.75">
      <c r="C17" t="s">
        <v>10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69"/>
  <sheetViews>
    <sheetView tabSelected="1" zoomScale="88" zoomScaleNormal="88" zoomScalePageLayoutView="0" workbookViewId="0" topLeftCell="A1">
      <selection activeCell="G8" sqref="G8"/>
    </sheetView>
  </sheetViews>
  <sheetFormatPr defaultColWidth="9.140625" defaultRowHeight="12.75"/>
  <cols>
    <col min="1" max="1" width="25.7109375" style="2" customWidth="1"/>
    <col min="2" max="2" width="14.28125" style="3" customWidth="1"/>
    <col min="3" max="3" width="25.7109375" style="3" customWidth="1"/>
    <col min="4" max="4" width="14.28125" style="3" customWidth="1"/>
    <col min="5" max="5" width="25.7109375" style="2" customWidth="1"/>
    <col min="6" max="6" width="14.28125" style="4" customWidth="1"/>
    <col min="7" max="7" width="25.7109375" style="2" customWidth="1"/>
    <col min="8" max="8" width="14.28125" style="4" customWidth="1"/>
    <col min="9" max="9" width="25.7109375" style="4" customWidth="1"/>
    <col min="10" max="10" width="14.28125" style="4" customWidth="1"/>
    <col min="11" max="16384" width="9.140625" style="4" customWidth="1"/>
  </cols>
  <sheetData>
    <row r="1" spans="1:11" ht="12.75">
      <c r="A1" s="11" t="s">
        <v>0</v>
      </c>
      <c r="B1" s="6"/>
      <c r="C1" s="11" t="s">
        <v>1</v>
      </c>
      <c r="D1" s="6"/>
      <c r="E1" s="11" t="s">
        <v>2</v>
      </c>
      <c r="F1" s="6"/>
      <c r="G1" s="11" t="s">
        <v>17</v>
      </c>
      <c r="H1" s="6"/>
      <c r="I1" s="11" t="s">
        <v>3</v>
      </c>
      <c r="J1" s="6"/>
      <c r="K1" s="2"/>
    </row>
    <row r="2" spans="1:11" ht="12.75">
      <c r="A2" s="7"/>
      <c r="B2" s="8"/>
      <c r="C2" s="7"/>
      <c r="D2" s="8"/>
      <c r="E2" s="7"/>
      <c r="F2" s="8"/>
      <c r="G2" s="7"/>
      <c r="H2" s="8"/>
      <c r="I2" s="7"/>
      <c r="J2" s="8"/>
      <c r="K2" s="2"/>
    </row>
    <row r="3" spans="1:11" ht="12.75">
      <c r="A3" s="7" t="s">
        <v>96</v>
      </c>
      <c r="B3" s="8" t="s">
        <v>97</v>
      </c>
      <c r="C3" s="7"/>
      <c r="D3" s="8"/>
      <c r="E3" s="7" t="s">
        <v>227</v>
      </c>
      <c r="F3" s="8" t="s">
        <v>46</v>
      </c>
      <c r="G3" s="7" t="s">
        <v>146</v>
      </c>
      <c r="H3" s="8" t="s">
        <v>147</v>
      </c>
      <c r="I3" s="7" t="s">
        <v>77</v>
      </c>
      <c r="J3" s="8" t="s">
        <v>226</v>
      </c>
      <c r="K3" s="2"/>
    </row>
    <row r="4" spans="1:11" ht="12.75">
      <c r="A4" s="7" t="s">
        <v>18</v>
      </c>
      <c r="B4" s="8" t="s">
        <v>115</v>
      </c>
      <c r="C4" s="7"/>
      <c r="D4" s="8"/>
      <c r="E4" s="7" t="s">
        <v>228</v>
      </c>
      <c r="F4" s="8" t="s">
        <v>45</v>
      </c>
      <c r="G4" s="7" t="s">
        <v>20</v>
      </c>
      <c r="H4" s="8" t="s">
        <v>116</v>
      </c>
      <c r="I4" s="7" t="s">
        <v>78</v>
      </c>
      <c r="J4" s="8" t="s">
        <v>179</v>
      </c>
      <c r="K4" s="2"/>
    </row>
    <row r="5" spans="1:11" ht="12.75">
      <c r="A5" s="7" t="s">
        <v>20</v>
      </c>
      <c r="B5" s="8" t="s">
        <v>116</v>
      </c>
      <c r="C5" s="7"/>
      <c r="D5" s="8"/>
      <c r="E5" s="7" t="s">
        <v>56</v>
      </c>
      <c r="F5" s="8" t="s">
        <v>57</v>
      </c>
      <c r="G5" s="7" t="s">
        <v>67</v>
      </c>
      <c r="H5" s="8" t="s">
        <v>154</v>
      </c>
      <c r="I5" s="7" t="s">
        <v>185</v>
      </c>
      <c r="J5" s="8" t="s">
        <v>186</v>
      </c>
      <c r="K5" s="2"/>
    </row>
    <row r="6" spans="1:11" ht="12.75">
      <c r="A6" s="7" t="s">
        <v>19</v>
      </c>
      <c r="B6" s="8" t="s">
        <v>191</v>
      </c>
      <c r="C6" s="7"/>
      <c r="D6" s="8"/>
      <c r="E6" s="7" t="s">
        <v>58</v>
      </c>
      <c r="F6" s="8" t="s">
        <v>128</v>
      </c>
      <c r="G6" s="7" t="s">
        <v>148</v>
      </c>
      <c r="H6" s="8" t="s">
        <v>149</v>
      </c>
      <c r="I6" s="7" t="s">
        <v>79</v>
      </c>
      <c r="J6" s="8" t="s">
        <v>195</v>
      </c>
      <c r="K6" s="2"/>
    </row>
    <row r="7" spans="1:11" ht="12.75">
      <c r="A7" s="7" t="s">
        <v>21</v>
      </c>
      <c r="B7" s="8" t="s">
        <v>117</v>
      </c>
      <c r="C7" s="7"/>
      <c r="D7" s="8"/>
      <c r="E7" s="7" t="s">
        <v>59</v>
      </c>
      <c r="F7" s="8" t="s">
        <v>129</v>
      </c>
      <c r="G7" s="7" t="s">
        <v>188</v>
      </c>
      <c r="H7" s="8" t="s">
        <v>151</v>
      </c>
      <c r="I7" s="7" t="s">
        <v>18</v>
      </c>
      <c r="J7" s="8" t="s">
        <v>115</v>
      </c>
      <c r="K7" s="2"/>
    </row>
    <row r="8" spans="1:11" ht="12.75">
      <c r="A8" s="7" t="s">
        <v>22</v>
      </c>
      <c r="B8" s="8" t="s">
        <v>23</v>
      </c>
      <c r="C8" s="7"/>
      <c r="D8" s="8"/>
      <c r="E8" s="7" t="s">
        <v>68</v>
      </c>
      <c r="F8" s="8" t="s">
        <v>134</v>
      </c>
      <c r="G8" s="7" t="s">
        <v>144</v>
      </c>
      <c r="H8" s="8" t="s">
        <v>143</v>
      </c>
      <c r="I8" s="7" t="s">
        <v>20</v>
      </c>
      <c r="J8" s="8" t="s">
        <v>116</v>
      </c>
      <c r="K8" s="2"/>
    </row>
    <row r="9" spans="1:11" ht="12.75">
      <c r="A9" s="7" t="s">
        <v>24</v>
      </c>
      <c r="B9" s="8" t="s">
        <v>105</v>
      </c>
      <c r="C9" s="7"/>
      <c r="D9" s="8"/>
      <c r="E9" s="7" t="s">
        <v>60</v>
      </c>
      <c r="F9" s="8" t="s">
        <v>130</v>
      </c>
      <c r="I9" s="7" t="s">
        <v>189</v>
      </c>
      <c r="J9" s="8" t="s">
        <v>180</v>
      </c>
      <c r="K9" s="2"/>
    </row>
    <row r="10" spans="1:11" ht="12.75">
      <c r="A10" s="7" t="s">
        <v>229</v>
      </c>
      <c r="B10" s="8" t="s">
        <v>230</v>
      </c>
      <c r="C10" s="7"/>
      <c r="D10" s="8"/>
      <c r="E10" s="7" t="s">
        <v>61</v>
      </c>
      <c r="F10" s="8" t="s">
        <v>122</v>
      </c>
      <c r="G10" s="7"/>
      <c r="H10" s="8"/>
      <c r="I10" s="7" t="s">
        <v>80</v>
      </c>
      <c r="J10" s="8" t="s">
        <v>187</v>
      </c>
      <c r="K10" s="2"/>
    </row>
    <row r="11" spans="1:11" ht="12.75">
      <c r="A11" s="7" t="s">
        <v>25</v>
      </c>
      <c r="B11" s="8" t="s">
        <v>118</v>
      </c>
      <c r="C11" s="7"/>
      <c r="D11" s="8"/>
      <c r="E11" s="7" t="s">
        <v>50</v>
      </c>
      <c r="F11" s="8" t="s">
        <v>159</v>
      </c>
      <c r="G11" s="7" t="s">
        <v>70</v>
      </c>
      <c r="H11" s="8" t="s">
        <v>216</v>
      </c>
      <c r="I11" s="7" t="s">
        <v>22</v>
      </c>
      <c r="J11" s="8" t="s">
        <v>23</v>
      </c>
      <c r="K11" s="2"/>
    </row>
    <row r="12" spans="1:11" ht="12.75">
      <c r="A12" s="7" t="s">
        <v>26</v>
      </c>
      <c r="B12" s="8" t="s">
        <v>107</v>
      </c>
      <c r="C12" s="7"/>
      <c r="D12" s="8"/>
      <c r="E12" s="7" t="s">
        <v>253</v>
      </c>
      <c r="F12" s="8" t="s">
        <v>161</v>
      </c>
      <c r="G12" s="7" t="s">
        <v>71</v>
      </c>
      <c r="H12" s="8" t="s">
        <v>217</v>
      </c>
      <c r="I12" s="7" t="s">
        <v>47</v>
      </c>
      <c r="J12" s="8" t="s">
        <v>158</v>
      </c>
      <c r="K12" s="2"/>
    </row>
    <row r="13" spans="1:11" ht="12.75">
      <c r="A13" s="7" t="s">
        <v>27</v>
      </c>
      <c r="B13" s="8" t="s">
        <v>114</v>
      </c>
      <c r="C13" s="7"/>
      <c r="D13" s="8"/>
      <c r="E13" s="7" t="s">
        <v>62</v>
      </c>
      <c r="F13" s="8" t="s">
        <v>127</v>
      </c>
      <c r="G13" s="7" t="s">
        <v>48</v>
      </c>
      <c r="H13" s="8" t="s">
        <v>162</v>
      </c>
      <c r="I13" s="7" t="s">
        <v>81</v>
      </c>
      <c r="J13" s="8" t="s">
        <v>196</v>
      </c>
      <c r="K13" s="2"/>
    </row>
    <row r="14" spans="1:11" ht="12.75">
      <c r="A14" s="7" t="s">
        <v>28</v>
      </c>
      <c r="B14" s="8" t="s">
        <v>208</v>
      </c>
      <c r="C14" s="7" t="s">
        <v>55</v>
      </c>
      <c r="D14" s="8" t="s">
        <v>231</v>
      </c>
      <c r="E14" s="7" t="s">
        <v>63</v>
      </c>
      <c r="F14" s="8" t="s">
        <v>221</v>
      </c>
      <c r="G14" s="7" t="s">
        <v>49</v>
      </c>
      <c r="H14" s="8" t="s">
        <v>158</v>
      </c>
      <c r="I14" s="7" t="s">
        <v>82</v>
      </c>
      <c r="J14" s="8" t="s">
        <v>197</v>
      </c>
      <c r="K14" s="2"/>
    </row>
    <row r="15" spans="1:11" ht="12.75">
      <c r="A15" s="7" t="s">
        <v>101</v>
      </c>
      <c r="B15" s="8" t="s">
        <v>102</v>
      </c>
      <c r="C15" s="7"/>
      <c r="D15" s="8"/>
      <c r="E15" s="7" t="s">
        <v>123</v>
      </c>
      <c r="F15" s="8" t="s">
        <v>125</v>
      </c>
      <c r="G15" s="7" t="s">
        <v>51</v>
      </c>
      <c r="H15" s="8" t="s">
        <v>157</v>
      </c>
      <c r="I15" s="7" t="s">
        <v>83</v>
      </c>
      <c r="J15" s="8" t="s">
        <v>173</v>
      </c>
      <c r="K15" s="2"/>
    </row>
    <row r="16" spans="1:11" ht="12.75">
      <c r="A16" s="7" t="s">
        <v>29</v>
      </c>
      <c r="B16" s="8" t="s">
        <v>98</v>
      </c>
      <c r="C16" s="7" t="s">
        <v>99</v>
      </c>
      <c r="D16" s="8" t="s">
        <v>222</v>
      </c>
      <c r="E16" s="7" t="s">
        <v>72</v>
      </c>
      <c r="F16" s="8" t="s">
        <v>153</v>
      </c>
      <c r="G16" s="7" t="s">
        <v>142</v>
      </c>
      <c r="H16" s="8" t="s">
        <v>152</v>
      </c>
      <c r="I16" s="7" t="s">
        <v>205</v>
      </c>
      <c r="J16" s="8" t="s">
        <v>178</v>
      </c>
      <c r="K16" s="2"/>
    </row>
    <row r="17" spans="1:11" ht="12.75">
      <c r="A17" s="7" t="s">
        <v>30</v>
      </c>
      <c r="B17" s="8" t="s">
        <v>31</v>
      </c>
      <c r="C17" s="7"/>
      <c r="D17" s="8"/>
      <c r="E17" s="7" t="s">
        <v>64</v>
      </c>
      <c r="F17" s="8" t="s">
        <v>131</v>
      </c>
      <c r="G17" s="7" t="s">
        <v>133</v>
      </c>
      <c r="H17" s="8" t="s">
        <v>135</v>
      </c>
      <c r="I17" s="7" t="s">
        <v>174</v>
      </c>
      <c r="J17" s="8" t="s">
        <v>181</v>
      </c>
      <c r="K17" s="2"/>
    </row>
    <row r="18" spans="1:11" ht="12.75">
      <c r="A18" s="7" t="s">
        <v>108</v>
      </c>
      <c r="B18" s="8" t="s">
        <v>109</v>
      </c>
      <c r="C18" s="7"/>
      <c r="D18" s="8"/>
      <c r="E18" s="7" t="s">
        <v>65</v>
      </c>
      <c r="F18" s="8" t="s">
        <v>121</v>
      </c>
      <c r="G18" s="7" t="s">
        <v>73</v>
      </c>
      <c r="H18" s="8" t="s">
        <v>150</v>
      </c>
      <c r="I18" s="7" t="s">
        <v>84</v>
      </c>
      <c r="J18" s="8" t="s">
        <v>175</v>
      </c>
      <c r="K18" s="2"/>
    </row>
    <row r="19" spans="1:11" ht="12.75">
      <c r="A19" s="7" t="s">
        <v>32</v>
      </c>
      <c r="B19" s="8" t="s">
        <v>33</v>
      </c>
      <c r="C19" s="7"/>
      <c r="D19" s="8"/>
      <c r="E19" s="7" t="s">
        <v>66</v>
      </c>
      <c r="F19" s="8" t="s">
        <v>132</v>
      </c>
      <c r="G19" s="7" t="s">
        <v>141</v>
      </c>
      <c r="H19" s="8" t="s">
        <v>218</v>
      </c>
      <c r="I19" s="7" t="s">
        <v>85</v>
      </c>
      <c r="J19" s="8" t="s">
        <v>184</v>
      </c>
      <c r="K19" s="2"/>
    </row>
    <row r="20" spans="1:11" ht="12.75">
      <c r="A20" s="7" t="s">
        <v>44</v>
      </c>
      <c r="B20" s="8" t="s">
        <v>45</v>
      </c>
      <c r="C20" s="7"/>
      <c r="D20" s="8"/>
      <c r="E20" s="7" t="s">
        <v>124</v>
      </c>
      <c r="F20" s="8" t="s">
        <v>126</v>
      </c>
      <c r="G20" s="7" t="s">
        <v>52</v>
      </c>
      <c r="H20" s="8" t="s">
        <v>160</v>
      </c>
      <c r="I20" s="7" t="s">
        <v>232</v>
      </c>
      <c r="J20" s="8" t="s">
        <v>233</v>
      </c>
      <c r="K20" s="2"/>
    </row>
    <row r="21" spans="1:11" ht="12.75">
      <c r="A21" s="7" t="s">
        <v>34</v>
      </c>
      <c r="B21" s="8" t="s">
        <v>104</v>
      </c>
      <c r="C21" s="7"/>
      <c r="D21" s="8"/>
      <c r="E21" s="7" t="s">
        <v>53</v>
      </c>
      <c r="F21" s="8" t="s">
        <v>212</v>
      </c>
      <c r="G21" s="7" t="s">
        <v>139</v>
      </c>
      <c r="H21" s="8" t="s">
        <v>140</v>
      </c>
      <c r="I21" s="7" t="s">
        <v>90</v>
      </c>
      <c r="J21" s="8" t="s">
        <v>176</v>
      </c>
      <c r="K21" s="2"/>
    </row>
    <row r="22" spans="1:11" ht="12.75">
      <c r="A22" s="7" t="s">
        <v>35</v>
      </c>
      <c r="B22" s="8" t="s">
        <v>106</v>
      </c>
      <c r="C22" s="7"/>
      <c r="D22" s="8"/>
      <c r="E22" s="7" t="s">
        <v>119</v>
      </c>
      <c r="F22" s="8" t="s">
        <v>120</v>
      </c>
      <c r="G22" s="7" t="s">
        <v>74</v>
      </c>
      <c r="H22" s="8" t="s">
        <v>138</v>
      </c>
      <c r="I22" s="7" t="s">
        <v>91</v>
      </c>
      <c r="J22" s="8" t="s">
        <v>177</v>
      </c>
      <c r="K22" s="2"/>
    </row>
    <row r="23" spans="1:11" ht="12.75">
      <c r="A23" s="7" t="s">
        <v>111</v>
      </c>
      <c r="B23" s="8" t="s">
        <v>112</v>
      </c>
      <c r="C23" s="7"/>
      <c r="D23" s="8"/>
      <c r="E23" s="7" t="s">
        <v>99</v>
      </c>
      <c r="F23" s="8" t="s">
        <v>223</v>
      </c>
      <c r="G23" s="7" t="s">
        <v>75</v>
      </c>
      <c r="H23" s="8" t="s">
        <v>155</v>
      </c>
      <c r="I23" s="7" t="s">
        <v>92</v>
      </c>
      <c r="J23" s="8" t="s">
        <v>198</v>
      </c>
      <c r="K23" s="2"/>
    </row>
    <row r="24" spans="1:11" ht="12.75">
      <c r="A24" s="7" t="s">
        <v>214</v>
      </c>
      <c r="B24" s="8" t="s">
        <v>215</v>
      </c>
      <c r="C24" s="7"/>
      <c r="D24" s="8"/>
      <c r="E24" s="7" t="s">
        <v>69</v>
      </c>
      <c r="F24" s="8" t="s">
        <v>136</v>
      </c>
      <c r="G24" s="7" t="s">
        <v>76</v>
      </c>
      <c r="H24" s="8" t="s">
        <v>137</v>
      </c>
      <c r="I24" s="7" t="s">
        <v>225</v>
      </c>
      <c r="J24" s="8" t="s">
        <v>199</v>
      </c>
      <c r="K24" s="2"/>
    </row>
    <row r="25" spans="1:11" ht="12.75">
      <c r="A25" s="7" t="s">
        <v>36</v>
      </c>
      <c r="B25" s="8" t="s">
        <v>37</v>
      </c>
      <c r="C25" s="7"/>
      <c r="D25" s="8"/>
      <c r="E25" s="7"/>
      <c r="F25" s="8"/>
      <c r="G25" s="7" t="s">
        <v>145</v>
      </c>
      <c r="H25" s="8" t="s">
        <v>219</v>
      </c>
      <c r="I25" s="7" t="s">
        <v>86</v>
      </c>
      <c r="J25" s="8" t="s">
        <v>200</v>
      </c>
      <c r="K25" s="2"/>
    </row>
    <row r="26" spans="1:11" ht="12.75">
      <c r="A26" s="7" t="s">
        <v>38</v>
      </c>
      <c r="B26" s="8" t="s">
        <v>209</v>
      </c>
      <c r="C26" s="7"/>
      <c r="D26" s="8"/>
      <c r="E26" s="7"/>
      <c r="F26" s="8"/>
      <c r="G26" s="7" t="s">
        <v>99</v>
      </c>
      <c r="H26" s="8" t="s">
        <v>220</v>
      </c>
      <c r="I26" s="7" t="s">
        <v>87</v>
      </c>
      <c r="J26" s="8" t="s">
        <v>201</v>
      </c>
      <c r="K26" s="2"/>
    </row>
    <row r="27" spans="1:11" ht="12.75">
      <c r="A27" s="7" t="s">
        <v>39</v>
      </c>
      <c r="B27" s="8" t="s">
        <v>40</v>
      </c>
      <c r="C27" s="7"/>
      <c r="D27" s="8"/>
      <c r="E27" s="7"/>
      <c r="F27" s="8"/>
      <c r="G27" s="7"/>
      <c r="H27" s="8"/>
      <c r="I27" s="7" t="s">
        <v>171</v>
      </c>
      <c r="J27" s="8" t="s">
        <v>172</v>
      </c>
      <c r="K27" s="2"/>
    </row>
    <row r="28" spans="1:11" ht="12.75">
      <c r="A28" s="7" t="s">
        <v>113</v>
      </c>
      <c r="B28" s="8" t="s">
        <v>210</v>
      </c>
      <c r="C28" s="7"/>
      <c r="D28" s="8"/>
      <c r="E28" s="7"/>
      <c r="F28" s="8"/>
      <c r="G28" s="7"/>
      <c r="H28" s="8"/>
      <c r="I28" s="7" t="s">
        <v>166</v>
      </c>
      <c r="J28" s="8" t="s">
        <v>202</v>
      </c>
      <c r="K28" s="2"/>
    </row>
    <row r="29" spans="1:11" ht="12.75">
      <c r="A29" s="7" t="s">
        <v>41</v>
      </c>
      <c r="B29" s="8" t="s">
        <v>103</v>
      </c>
      <c r="C29" s="7"/>
      <c r="D29" s="8"/>
      <c r="E29" s="7"/>
      <c r="F29" s="8"/>
      <c r="G29" s="7"/>
      <c r="H29" s="8"/>
      <c r="I29" s="7" t="s">
        <v>206</v>
      </c>
      <c r="J29" s="8" t="s">
        <v>207</v>
      </c>
      <c r="K29" s="2"/>
    </row>
    <row r="30" spans="1:11" ht="12.75">
      <c r="A30" s="7" t="s">
        <v>42</v>
      </c>
      <c r="B30" s="8" t="s">
        <v>100</v>
      </c>
      <c r="C30" s="7"/>
      <c r="D30" s="8"/>
      <c r="E30" s="7"/>
      <c r="F30" s="8"/>
      <c r="G30" s="7"/>
      <c r="H30" s="8"/>
      <c r="I30" s="7" t="s">
        <v>88</v>
      </c>
      <c r="J30" s="8" t="s">
        <v>168</v>
      </c>
      <c r="K30" s="2"/>
    </row>
    <row r="31" spans="1:11" ht="12.75">
      <c r="A31" s="7" t="s">
        <v>43</v>
      </c>
      <c r="B31" s="8" t="s">
        <v>110</v>
      </c>
      <c r="C31" s="7"/>
      <c r="D31" s="8"/>
      <c r="E31" s="7"/>
      <c r="F31" s="8"/>
      <c r="G31" s="7"/>
      <c r="H31" s="8"/>
      <c r="I31" s="7" t="s">
        <v>165</v>
      </c>
      <c r="J31" s="8" t="s">
        <v>203</v>
      </c>
      <c r="K31" s="2"/>
    </row>
    <row r="32" spans="1:11" ht="12.75">
      <c r="A32" s="7" t="s">
        <v>145</v>
      </c>
      <c r="B32" s="8" t="s">
        <v>211</v>
      </c>
      <c r="C32" s="7"/>
      <c r="D32" s="8"/>
      <c r="E32" s="7"/>
      <c r="F32" s="8"/>
      <c r="G32" s="7"/>
      <c r="H32" s="8"/>
      <c r="I32" s="7" t="s">
        <v>89</v>
      </c>
      <c r="J32" s="8" t="s">
        <v>164</v>
      </c>
      <c r="K32" s="2"/>
    </row>
    <row r="33" spans="1:11" ht="12.75">
      <c r="A33" s="7" t="s">
        <v>54</v>
      </c>
      <c r="B33" s="8" t="s">
        <v>156</v>
      </c>
      <c r="C33" s="7"/>
      <c r="D33" s="8"/>
      <c r="E33" s="7"/>
      <c r="F33" s="8"/>
      <c r="G33" s="7"/>
      <c r="H33" s="8"/>
      <c r="I33" s="7" t="s">
        <v>169</v>
      </c>
      <c r="J33" s="8" t="s">
        <v>170</v>
      </c>
      <c r="K33" s="2"/>
    </row>
    <row r="34" spans="1:11" ht="12.75">
      <c r="A34" s="7" t="s">
        <v>99</v>
      </c>
      <c r="B34" s="8" t="s">
        <v>163</v>
      </c>
      <c r="C34" s="7"/>
      <c r="D34" s="8"/>
      <c r="E34" s="7"/>
      <c r="F34" s="8"/>
      <c r="G34" s="7"/>
      <c r="H34" s="8"/>
      <c r="I34" s="7" t="s">
        <v>95</v>
      </c>
      <c r="J34" s="8" t="s">
        <v>204</v>
      </c>
      <c r="K34" s="2"/>
    </row>
    <row r="35" spans="1:11" ht="12.75">
      <c r="A35" s="7"/>
      <c r="B35" s="8"/>
      <c r="C35" s="7"/>
      <c r="D35" s="8"/>
      <c r="E35" s="7"/>
      <c r="F35" s="8"/>
      <c r="G35" s="7"/>
      <c r="H35" s="8"/>
      <c r="I35" s="7" t="s">
        <v>182</v>
      </c>
      <c r="J35" s="8" t="s">
        <v>183</v>
      </c>
      <c r="K35" s="2"/>
    </row>
    <row r="36" spans="1:11" ht="12.75">
      <c r="A36" s="7"/>
      <c r="B36" s="8"/>
      <c r="C36" s="7"/>
      <c r="D36" s="8"/>
      <c r="E36" s="7"/>
      <c r="F36" s="8"/>
      <c r="G36" s="7"/>
      <c r="H36" s="8"/>
      <c r="I36" s="7" t="s">
        <v>94</v>
      </c>
      <c r="J36" s="8" t="s">
        <v>167</v>
      </c>
      <c r="K36" s="2"/>
    </row>
    <row r="37" spans="1:10" ht="12.75">
      <c r="A37" s="7"/>
      <c r="B37" s="8"/>
      <c r="C37" s="7"/>
      <c r="D37" s="8"/>
      <c r="E37" s="7"/>
      <c r="F37" s="8"/>
      <c r="G37" s="7"/>
      <c r="H37" s="8"/>
      <c r="I37" s="7" t="s">
        <v>234</v>
      </c>
      <c r="J37" s="8" t="s">
        <v>235</v>
      </c>
    </row>
    <row r="38" spans="1:10" ht="12.75">
      <c r="A38" s="7"/>
      <c r="B38" s="8"/>
      <c r="C38" s="7"/>
      <c r="D38" s="8"/>
      <c r="E38" s="7"/>
      <c r="F38" s="8"/>
      <c r="G38" s="7"/>
      <c r="H38" s="8"/>
      <c r="I38" s="7" t="s">
        <v>93</v>
      </c>
      <c r="J38" s="8" t="s">
        <v>213</v>
      </c>
    </row>
    <row r="39" spans="1:10" ht="13.5" thickBot="1">
      <c r="A39" s="9"/>
      <c r="B39" s="10"/>
      <c r="C39" s="9"/>
      <c r="D39" s="10"/>
      <c r="E39" s="9"/>
      <c r="F39" s="10"/>
      <c r="G39" s="9"/>
      <c r="H39" s="10"/>
      <c r="I39" s="9" t="s">
        <v>99</v>
      </c>
      <c r="J39" s="10" t="s">
        <v>224</v>
      </c>
    </row>
    <row r="40" spans="2:7" ht="12.75">
      <c r="B40" s="4"/>
      <c r="C40" s="2"/>
      <c r="D40" s="4"/>
      <c r="E40" s="4"/>
      <c r="G40" s="4"/>
    </row>
    <row r="41" spans="2:7" ht="12.75">
      <c r="B41" s="4"/>
      <c r="C41" s="2"/>
      <c r="D41" s="4"/>
      <c r="E41" s="4"/>
      <c r="G41" s="4"/>
    </row>
    <row r="42" spans="2:7" ht="12.75">
      <c r="B42" s="4"/>
      <c r="C42" s="2"/>
      <c r="D42" s="4"/>
      <c r="E42" s="4"/>
      <c r="G42" s="4"/>
    </row>
    <row r="43" spans="2:7" ht="12.75">
      <c r="B43" s="4"/>
      <c r="C43" s="2"/>
      <c r="D43" s="4"/>
      <c r="E43" s="4"/>
      <c r="G43" s="4"/>
    </row>
    <row r="44" spans="2:7" ht="12.75">
      <c r="B44" s="4"/>
      <c r="C44" s="2"/>
      <c r="D44" s="4"/>
      <c r="E44" s="4"/>
      <c r="G44" s="4"/>
    </row>
    <row r="45" spans="2:7" ht="12.75">
      <c r="B45" s="4"/>
      <c r="C45" s="2"/>
      <c r="D45" s="4"/>
      <c r="E45" s="4"/>
      <c r="G45" s="4"/>
    </row>
    <row r="46" spans="2:7" ht="12.75">
      <c r="B46" s="4"/>
      <c r="C46" s="2"/>
      <c r="D46" s="4"/>
      <c r="E46" s="4"/>
      <c r="G46" s="4"/>
    </row>
    <row r="47" spans="2:7" ht="12.75">
      <c r="B47" s="4"/>
      <c r="C47" s="2"/>
      <c r="D47" s="4"/>
      <c r="E47" s="4"/>
      <c r="G47" s="4"/>
    </row>
    <row r="48" spans="2:7" ht="12.75">
      <c r="B48" s="4"/>
      <c r="C48" s="2"/>
      <c r="D48" s="4"/>
      <c r="E48" s="4"/>
      <c r="G48" s="4"/>
    </row>
    <row r="49" spans="2:7" ht="12.75">
      <c r="B49" s="4"/>
      <c r="C49" s="2"/>
      <c r="D49" s="4"/>
      <c r="E49" s="4"/>
      <c r="G49" s="4"/>
    </row>
    <row r="50" spans="2:7" ht="12.75">
      <c r="B50" s="4"/>
      <c r="C50" s="2"/>
      <c r="D50" s="4"/>
      <c r="E50" s="4"/>
      <c r="G50" s="4"/>
    </row>
    <row r="51" spans="2:7" ht="12.75">
      <c r="B51" s="4"/>
      <c r="C51" s="2"/>
      <c r="D51" s="4"/>
      <c r="E51" s="4"/>
      <c r="G51" s="4"/>
    </row>
    <row r="52" spans="2:7" ht="12.75">
      <c r="B52" s="4"/>
      <c r="C52" s="2"/>
      <c r="D52" s="4"/>
      <c r="E52" s="4"/>
      <c r="G52" s="4"/>
    </row>
    <row r="53" spans="2:7" ht="12.75">
      <c r="B53" s="4"/>
      <c r="C53" s="2"/>
      <c r="D53" s="4"/>
      <c r="E53" s="4"/>
      <c r="G53" s="4"/>
    </row>
    <row r="54" spans="2:7" ht="12.75">
      <c r="B54" s="4"/>
      <c r="C54" s="2"/>
      <c r="D54" s="4"/>
      <c r="E54" s="4"/>
      <c r="G54" s="4"/>
    </row>
    <row r="55" spans="2:7" ht="12.75">
      <c r="B55" s="4"/>
      <c r="C55" s="2"/>
      <c r="D55" s="4"/>
      <c r="E55" s="4"/>
      <c r="G55" s="4"/>
    </row>
    <row r="56" spans="2:7" ht="12.75">
      <c r="B56" s="4"/>
      <c r="C56" s="2"/>
      <c r="D56" s="4"/>
      <c r="E56" s="4"/>
      <c r="G56" s="4"/>
    </row>
    <row r="57" spans="2:7" ht="12.75">
      <c r="B57" s="4"/>
      <c r="C57" s="2"/>
      <c r="D57" s="4"/>
      <c r="E57" s="4"/>
      <c r="G57" s="4"/>
    </row>
    <row r="58" spans="2:7" ht="12.75">
      <c r="B58" s="4"/>
      <c r="C58" s="2"/>
      <c r="D58" s="4"/>
      <c r="E58" s="4"/>
      <c r="G58" s="4"/>
    </row>
    <row r="59" spans="2:7" ht="12.75">
      <c r="B59" s="4"/>
      <c r="C59" s="2"/>
      <c r="D59" s="4"/>
      <c r="E59" s="4"/>
      <c r="G59" s="4"/>
    </row>
    <row r="60" spans="2:7" ht="12.75">
      <c r="B60" s="4"/>
      <c r="C60" s="2"/>
      <c r="D60" s="4"/>
      <c r="E60" s="4"/>
      <c r="G60" s="4"/>
    </row>
    <row r="61" spans="2:7" ht="12.75">
      <c r="B61" s="4"/>
      <c r="C61" s="2"/>
      <c r="D61" s="4"/>
      <c r="E61" s="4"/>
      <c r="G61" s="4"/>
    </row>
    <row r="62" spans="2:7" ht="12.75">
      <c r="B62" s="4"/>
      <c r="C62" s="2"/>
      <c r="D62" s="4"/>
      <c r="E62" s="4"/>
      <c r="G62" s="4"/>
    </row>
    <row r="63" spans="2:7" ht="12.75">
      <c r="B63" s="4"/>
      <c r="C63" s="2"/>
      <c r="D63" s="4"/>
      <c r="E63" s="4"/>
      <c r="G63" s="4"/>
    </row>
    <row r="64" spans="2:7" ht="12.75">
      <c r="B64" s="4"/>
      <c r="C64" s="2"/>
      <c r="D64" s="4"/>
      <c r="E64" s="4"/>
      <c r="G64" s="4"/>
    </row>
    <row r="65" spans="2:7" ht="12.75">
      <c r="B65" s="4"/>
      <c r="C65" s="2"/>
      <c r="D65" s="4"/>
      <c r="E65" s="4"/>
      <c r="G65" s="4"/>
    </row>
    <row r="66" spans="2:7" ht="12.75">
      <c r="B66" s="4"/>
      <c r="C66" s="2"/>
      <c r="D66" s="4"/>
      <c r="E66" s="4"/>
      <c r="G66" s="4"/>
    </row>
    <row r="67" spans="2:7" ht="12.75">
      <c r="B67" s="4"/>
      <c r="C67" s="2"/>
      <c r="D67" s="4"/>
      <c r="E67" s="4"/>
      <c r="G67" s="4"/>
    </row>
    <row r="68" spans="2:7" ht="12.75">
      <c r="B68" s="4"/>
      <c r="C68" s="2"/>
      <c r="D68" s="4"/>
      <c r="E68" s="4"/>
      <c r="G68" s="4"/>
    </row>
    <row r="69" spans="2:7" ht="12.75">
      <c r="B69" s="4"/>
      <c r="C69" s="2"/>
      <c r="D69" s="4"/>
      <c r="E69" s="4"/>
      <c r="G69" s="4"/>
    </row>
  </sheetData>
  <sheetProtection/>
  <conditionalFormatting sqref="I7:J8 I11:J11 C6:D6 G4:H4 A3:B31 A33:B39">
    <cfRule type="expression" priority="22" dxfId="0" stopIfTrue="1">
      <formula>AND($A3&gt;0,$B3=0)</formula>
    </cfRule>
  </conditionalFormatting>
  <conditionalFormatting sqref="C3:D5 C7:D43">
    <cfRule type="expression" priority="23" dxfId="0" stopIfTrue="1">
      <formula>AND($C3&gt;0,$D3=0)</formula>
    </cfRule>
  </conditionalFormatting>
  <conditionalFormatting sqref="E3:F7 E9:F15 E17:F17 E21:F39">
    <cfRule type="expression" priority="24" dxfId="0" stopIfTrue="1">
      <formula>AND($E3&gt;0,$F3=0)</formula>
    </cfRule>
  </conditionalFormatting>
  <conditionalFormatting sqref="G3:H3 G26:H39 G5:H8 G10:H23">
    <cfRule type="expression" priority="25" dxfId="0" stopIfTrue="1">
      <formula>AND($G3&gt;0,$H3=0)</formula>
    </cfRule>
  </conditionalFormatting>
  <conditionalFormatting sqref="I3:J6 I9:J10 I12:J35 I40:J40">
    <cfRule type="expression" priority="26" dxfId="0" stopIfTrue="1">
      <formula>AND($I3&gt;0,$J3=0)</formula>
    </cfRule>
  </conditionalFormatting>
  <conditionalFormatting sqref="E17:F19">
    <cfRule type="expression" priority="21" dxfId="0" stopIfTrue="1">
      <formula>AND($C18&gt;0,$D18=0)</formula>
    </cfRule>
  </conditionalFormatting>
  <conditionalFormatting sqref="I36:J36">
    <cfRule type="expression" priority="14" dxfId="0" stopIfTrue="1">
      <formula>AND($C37&gt;0,$D37=0)</formula>
    </cfRule>
  </conditionalFormatting>
  <conditionalFormatting sqref="E18:F21">
    <cfRule type="expression" priority="20" dxfId="0" stopIfTrue="1">
      <formula>AND($C19&gt;0,$D19=0)</formula>
    </cfRule>
  </conditionalFormatting>
  <conditionalFormatting sqref="E20:F20">
    <cfRule type="expression" priority="19" dxfId="0" stopIfTrue="1">
      <formula>AND($C21&gt;0,$D21=0)</formula>
    </cfRule>
  </conditionalFormatting>
  <conditionalFormatting sqref="A32:B32">
    <cfRule type="expression" priority="18" dxfId="0" stopIfTrue="1">
      <formula>AND($C33&gt;0,$D33=0)</formula>
    </cfRule>
  </conditionalFormatting>
  <conditionalFormatting sqref="G22:H25">
    <cfRule type="expression" priority="17" dxfId="0" stopIfTrue="1">
      <formula>AND($C23&gt;0,$D23=0)</formula>
    </cfRule>
  </conditionalFormatting>
  <conditionalFormatting sqref="G26:H26">
    <cfRule type="expression" priority="16" dxfId="0" stopIfTrue="1">
      <formula>AND($C27&gt;0,$D27=0)</formula>
    </cfRule>
  </conditionalFormatting>
  <conditionalFormatting sqref="G27:H27">
    <cfRule type="expression" priority="15" dxfId="0" stopIfTrue="1">
      <formula>AND($C28&gt;0,$D28=0)</formula>
    </cfRule>
  </conditionalFormatting>
  <conditionalFormatting sqref="E38:F38">
    <cfRule type="expression" priority="29" dxfId="0" stopIfTrue="1">
      <formula>AND($A38&gt;0,$B38=0)</formula>
    </cfRule>
  </conditionalFormatting>
  <conditionalFormatting sqref="I37:J38">
    <cfRule type="expression" priority="13" dxfId="0" stopIfTrue="1">
      <formula>AND($C38&gt;0,$D38=0)</formula>
    </cfRule>
  </conditionalFormatting>
  <conditionalFormatting sqref="I39:J39">
    <cfRule type="expression" priority="12" dxfId="0" stopIfTrue="1">
      <formula>AND($A39&gt;0,$B39=0)</formula>
    </cfRule>
  </conditionalFormatting>
  <conditionalFormatting sqref="E21:F21">
    <cfRule type="expression" priority="11" dxfId="0" stopIfTrue="1">
      <formula>AND($C22&gt;0,$D22=0)</formula>
    </cfRule>
  </conditionalFormatting>
  <conditionalFormatting sqref="E8:F8">
    <cfRule type="expression" priority="10" dxfId="0" stopIfTrue="1">
      <formula>AND($G8&gt;0,$H8=0)</formula>
    </cfRule>
  </conditionalFormatting>
  <conditionalFormatting sqref="E21:F21">
    <cfRule type="expression" priority="9" dxfId="0" stopIfTrue="1">
      <formula>AND($C22&gt;0,$D22=0)</formula>
    </cfRule>
  </conditionalFormatting>
  <conditionalFormatting sqref="E22:F22">
    <cfRule type="expression" priority="8" dxfId="0" stopIfTrue="1">
      <formula>AND($C23&gt;0,$D23=0)</formula>
    </cfRule>
  </conditionalFormatting>
  <conditionalFormatting sqref="E16:F16">
    <cfRule type="expression" priority="7" dxfId="0" stopIfTrue="1">
      <formula>AND($G16&gt;0,$H16=0)</formula>
    </cfRule>
  </conditionalFormatting>
  <conditionalFormatting sqref="G25:H25">
    <cfRule type="expression" priority="6" dxfId="0" stopIfTrue="1">
      <formula>AND($C26&gt;0,$D26=0)</formula>
    </cfRule>
  </conditionalFormatting>
  <conditionalFormatting sqref="G26:H26">
    <cfRule type="expression" priority="5" dxfId="0" stopIfTrue="1">
      <formula>AND($C27&gt;0,$D27=0)</formula>
    </cfRule>
  </conditionalFormatting>
  <conditionalFormatting sqref="G25:H25">
    <cfRule type="expression" priority="4" dxfId="0" stopIfTrue="1">
      <formula>AND($C26&gt;0,$D26=0)</formula>
    </cfRule>
  </conditionalFormatting>
  <conditionalFormatting sqref="G26:H26">
    <cfRule type="expression" priority="3" dxfId="0" stopIfTrue="1">
      <formula>AND($C27&gt;0,$D27=0)</formula>
    </cfRule>
  </conditionalFormatting>
  <conditionalFormatting sqref="G24:H24">
    <cfRule type="expression" priority="2" dxfId="0" stopIfTrue="1">
      <formula>AND($C25&gt;0,$D25=0)</formula>
    </cfRule>
  </conditionalFormatting>
  <conditionalFormatting sqref="G25:H25">
    <cfRule type="expression" priority="1" dxfId="0" stopIfTrue="1">
      <formula>AND($C26&gt;0,$D26=0)</formula>
    </cfRule>
  </conditionalFormatting>
  <printOptions horizontalCentered="1"/>
  <pageMargins left="0.25" right="0.2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 Dept. of Natural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Casie Britton</dc:creator>
  <cp:keywords/>
  <dc:description/>
  <cp:lastModifiedBy>Vicky Giles</cp:lastModifiedBy>
  <cp:lastPrinted>2012-11-06T21:21:43Z</cp:lastPrinted>
  <dcterms:created xsi:type="dcterms:W3CDTF">2007-07-16T19:40:52Z</dcterms:created>
  <dcterms:modified xsi:type="dcterms:W3CDTF">2018-08-13T18:01:53Z</dcterms:modified>
  <cp:category/>
  <cp:version/>
  <cp:contentType/>
  <cp:contentStatus/>
</cp:coreProperties>
</file>