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12120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<sst xmlns="http://schemas.openxmlformats.org/spreadsheetml/2006/main" count="136" uniqueCount="125">
  <si>
    <t>ETo</t>
  </si>
  <si>
    <t>Kc</t>
  </si>
  <si>
    <t>DU</t>
  </si>
  <si>
    <t>Ea</t>
  </si>
  <si>
    <t>WR</t>
  </si>
  <si>
    <t>R</t>
  </si>
  <si>
    <t>ER</t>
  </si>
  <si>
    <t>IR</t>
  </si>
  <si>
    <t>G/A</t>
  </si>
  <si>
    <t>Acres</t>
  </si>
  <si>
    <t>SWU</t>
  </si>
  <si>
    <t>Days:</t>
  </si>
  <si>
    <t>Total Season:</t>
  </si>
  <si>
    <t>ET rates and rainfall are from April 1 To November 30 for a 30 year average.</t>
  </si>
  <si>
    <t>Eto</t>
  </si>
  <si>
    <t>Definitions</t>
  </si>
  <si>
    <t>Crop coefficient for turf as determined by the University of Georgia.</t>
  </si>
  <si>
    <t>Efficiency of application.  Measurement of what percentage of water applied to an area is available for crop use.</t>
  </si>
  <si>
    <t>Water requirement for the month or season.</t>
  </si>
  <si>
    <t>Irrigation requirement.  WR - ER = IR</t>
  </si>
  <si>
    <t>Gallons of water required per acre based on the Irrigation Requirement for the season.</t>
  </si>
  <si>
    <t>Acres of turf to be irrigated</t>
  </si>
  <si>
    <t>Effective Rainfall.  What percentage of rainfall is actually available for plant use.  US Soil Conservation Service recommends 50% in the Southeast United States.</t>
  </si>
  <si>
    <t>Season 30 year average.</t>
  </si>
  <si>
    <t>Distribution Uniformity. Measurement of how uniformly water is applied.  DU of 100 is perfect.  (Center for Irrigation Technology at California State University at Fresno.)</t>
  </si>
  <si>
    <t>Total water needed measured in gallons.</t>
  </si>
  <si>
    <t xml:space="preserve">Evapotranspiration rates based on a 30 year average from your local University of Georgia monitored weather station. </t>
  </si>
  <si>
    <t>Rainfall rates for the 30 year average from April 1 to November 30 as calculated by your local University of Georgia monitored weather station.</t>
  </si>
  <si>
    <t>Directions</t>
  </si>
  <si>
    <t>3. Go to the website www.georgiaweather.net</t>
  </si>
  <si>
    <t>Greens</t>
  </si>
  <si>
    <t>Tees</t>
  </si>
  <si>
    <t>Fairways</t>
  </si>
  <si>
    <t>Rough</t>
  </si>
  <si>
    <t>4. Enter the golf courses zip code in the appropriate box and press (GO)</t>
  </si>
  <si>
    <t>5. Select and double click on the weather station that is closest to your property from the list that appears.</t>
  </si>
  <si>
    <t>7. Enter April 1 and November 30 in the appropriate boxes and click "calculate".  You can use 2008 for the year.</t>
  </si>
  <si>
    <t xml:space="preserve">10. The sheet will calculate the irrigation water needed to maintain healthy turfgrass for your location. </t>
  </si>
  <si>
    <t>6. Select and double click on the "water balance calculator" tab for your weather station.</t>
  </si>
  <si>
    <t>University of Georgia Weather Station</t>
  </si>
  <si>
    <t>Rainfall</t>
  </si>
  <si>
    <t>E.T.</t>
  </si>
  <si>
    <t>Lafayette</t>
  </si>
  <si>
    <t>Blue Ridge</t>
  </si>
  <si>
    <t>Blairsville</t>
  </si>
  <si>
    <t>Tiger</t>
  </si>
  <si>
    <t>Gainesville</t>
  </si>
  <si>
    <t>Danielsville</t>
  </si>
  <si>
    <t>Rome</t>
  </si>
  <si>
    <t>Dallas</t>
  </si>
  <si>
    <t>Dunwoody</t>
  </si>
  <si>
    <t>Alpharetta</t>
  </si>
  <si>
    <t>John Creek</t>
  </si>
  <si>
    <t>Watkinsville</t>
  </si>
  <si>
    <t>Clarks Hill</t>
  </si>
  <si>
    <t>Elberton</t>
  </si>
  <si>
    <t>Atlanta</t>
  </si>
  <si>
    <t>Roupville</t>
  </si>
  <si>
    <t>Jonesboro</t>
  </si>
  <si>
    <t>Covington</t>
  </si>
  <si>
    <t>Eatonton</t>
  </si>
  <si>
    <t>Calhoun</t>
  </si>
  <si>
    <t>Elijay</t>
  </si>
  <si>
    <t>Dahlonega</t>
  </si>
  <si>
    <t>Shellman</t>
  </si>
  <si>
    <t>Danson</t>
  </si>
  <si>
    <t>Albany</t>
  </si>
  <si>
    <t>TYTY</t>
  </si>
  <si>
    <t>Tifton</t>
  </si>
  <si>
    <t>Douglas</t>
  </si>
  <si>
    <t>Baxley</t>
  </si>
  <si>
    <t>Alma</t>
  </si>
  <si>
    <t>Odum</t>
  </si>
  <si>
    <t>Ossabaw</t>
  </si>
  <si>
    <t>Arlington</t>
  </si>
  <si>
    <t>Newton</t>
  </si>
  <si>
    <t>Camilla</t>
  </si>
  <si>
    <t>Moultrie</t>
  </si>
  <si>
    <t>Alapaha</t>
  </si>
  <si>
    <t>Nahunta</t>
  </si>
  <si>
    <t>Homerville</t>
  </si>
  <si>
    <t>Brunswick</t>
  </si>
  <si>
    <t>Lake Seminole</t>
  </si>
  <si>
    <t>Attapulgus</t>
  </si>
  <si>
    <t>Cairo</t>
  </si>
  <si>
    <t>Sparta</t>
  </si>
  <si>
    <t>Dearing</t>
  </si>
  <si>
    <t>Williamson</t>
  </si>
  <si>
    <t>Griffin</t>
  </si>
  <si>
    <t>Pine Mountain</t>
  </si>
  <si>
    <t>Tennille</t>
  </si>
  <si>
    <t>Midville</t>
  </si>
  <si>
    <t>Howard</t>
  </si>
  <si>
    <t>Fort Valley</t>
  </si>
  <si>
    <t>Jeffersonville</t>
  </si>
  <si>
    <t>Dublin</t>
  </si>
  <si>
    <t>Byromville</t>
  </si>
  <si>
    <t>Unadilla</t>
  </si>
  <si>
    <t>Vienna</t>
  </si>
  <si>
    <t>Cordele</t>
  </si>
  <si>
    <t>McRae</t>
  </si>
  <si>
    <t>Vidalla</t>
  </si>
  <si>
    <t>Plains</t>
  </si>
  <si>
    <t>Savannah</t>
  </si>
  <si>
    <t>Skidaway</t>
  </si>
  <si>
    <t>Hatley</t>
  </si>
  <si>
    <t>Georgetown</t>
  </si>
  <si>
    <t>Arabi</t>
  </si>
  <si>
    <t>Valdosta</t>
  </si>
  <si>
    <t>Woodbine</t>
  </si>
  <si>
    <t>Dixie</t>
  </si>
  <si>
    <t>Byron</t>
  </si>
  <si>
    <t>Statesbiro</t>
  </si>
  <si>
    <t>30 year average</t>
  </si>
  <si>
    <t xml:space="preserve"> 30 year average in inches per year from</t>
  </si>
  <si>
    <t>April 1 to November 30 for the entire state.</t>
  </si>
  <si>
    <t xml:space="preserve">8. Find the precipitation in inches calculation for your 30 year average at the bottom of the form in red and enter it into cell H 25.  It will automatically copy down to the cells below it. </t>
  </si>
  <si>
    <t xml:space="preserve">9.Find the evapotranspiration in inches calculation for your 30 year average at the bottom of the form in red and enter it into  B 25.  It will automatically copy down to the cells below it.  </t>
  </si>
  <si>
    <t>2. Enter the acreages for your greens, tees, fairways, and rough in cells L 25, L 27, L 29, L 31</t>
  </si>
  <si>
    <t>85% of Total</t>
  </si>
  <si>
    <t>1. Enter the name of the golf course in row 22.</t>
  </si>
  <si>
    <t>Put golf course name and permit holder name (if different) here</t>
  </si>
  <si>
    <t>Put location of the weather station here</t>
  </si>
  <si>
    <t>11. Enter the location of the weather station used to gather your ET and Rainfall data in row 20.</t>
  </si>
  <si>
    <t>Golf Course Irrigation Prediction and Estimation Worksheet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</si>
</sst>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%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42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00390625" style="0" bestFit="1" customWidth="1"/>
    <col min="2" max="10" width="8.7109375" style="0" customWidth="1"/>
    <col min="11" max="11" width="10.28125" style="0" customWidth="1"/>
    <col min="12" max="12" width="12.57421875" style="0" bestFit="1" customWidth="1"/>
    <col min="13" max="13" width="12.28125" style="0" bestFit="1" customWidth="1"/>
  </cols>
  <sheetData>
    <row r="1" ht="15.75">
      <c r="A1" s="28" t="s">
        <v>124</v>
      </c>
    </row>
    <row r="3" ht="12.75">
      <c r="A3" s="8" t="s">
        <v>28</v>
      </c>
    </row>
    <row r="5" ht="12.75">
      <c r="A5" s="15" t="s">
        <v>120</v>
      </c>
    </row>
    <row r="6" ht="12.75">
      <c r="A6" t="s">
        <v>118</v>
      </c>
    </row>
    <row r="7" ht="12.75">
      <c r="A7" t="s">
        <v>29</v>
      </c>
    </row>
    <row r="8" ht="12.75">
      <c r="A8" t="s">
        <v>34</v>
      </c>
    </row>
    <row r="9" ht="12.75">
      <c r="A9" t="s">
        <v>35</v>
      </c>
    </row>
    <row r="10" ht="12.75">
      <c r="A10" t="s">
        <v>38</v>
      </c>
    </row>
    <row r="11" ht="12.75">
      <c r="A11" t="s">
        <v>36</v>
      </c>
    </row>
    <row r="12" ht="12.75">
      <c r="A12" t="s">
        <v>116</v>
      </c>
    </row>
    <row r="13" ht="12.75">
      <c r="A13" t="s">
        <v>117</v>
      </c>
    </row>
    <row r="14" ht="12.75">
      <c r="A14" t="s">
        <v>37</v>
      </c>
    </row>
    <row r="15" ht="12.75">
      <c r="A15" t="s">
        <v>123</v>
      </c>
    </row>
    <row r="16" ht="12.75">
      <c r="L16" s="4"/>
    </row>
    <row r="17" ht="12.75">
      <c r="L17" s="4"/>
    </row>
    <row r="18" spans="1:13" ht="12.75">
      <c r="A18" s="1" t="s">
        <v>23</v>
      </c>
      <c r="L18" s="4"/>
      <c r="M18" s="4"/>
    </row>
    <row r="19" spans="1:5" ht="12.75">
      <c r="A19" s="16"/>
      <c r="B19" s="16"/>
      <c r="C19" s="16"/>
      <c r="D19" s="16"/>
      <c r="E19" s="16"/>
    </row>
    <row r="20" spans="1:17" ht="12.75">
      <c r="A20" s="19" t="s">
        <v>122</v>
      </c>
      <c r="B20" s="19"/>
      <c r="C20" s="19"/>
      <c r="D20" s="19"/>
      <c r="E20" s="1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6" ht="12.75">
      <c r="A21" s="16"/>
      <c r="B21" s="16"/>
      <c r="C21" s="16"/>
      <c r="D21" s="16"/>
      <c r="E21" s="16"/>
      <c r="I21" s="1"/>
      <c r="J21" s="1"/>
      <c r="K21" s="1"/>
      <c r="L21" s="1"/>
      <c r="M21" s="1"/>
      <c r="N21" s="1"/>
      <c r="O21" s="1"/>
      <c r="P21" s="1"/>
    </row>
    <row r="22" spans="1:13" ht="12.75">
      <c r="A22" s="19" t="s">
        <v>121</v>
      </c>
      <c r="B22" s="19"/>
      <c r="C22" s="19"/>
      <c r="D22" s="19"/>
      <c r="E22" s="19"/>
      <c r="F22" s="9"/>
      <c r="G22" s="9"/>
      <c r="H22" s="9"/>
      <c r="I22" s="9"/>
      <c r="J22" s="9"/>
      <c r="K22" s="9"/>
      <c r="L22" s="9"/>
      <c r="M22" s="9"/>
    </row>
    <row r="23" spans="1:13" ht="12.75">
      <c r="A23" s="19"/>
      <c r="B23" s="19"/>
      <c r="C23" s="19"/>
      <c r="D23" s="19"/>
      <c r="E23" s="19"/>
      <c r="F23" s="9"/>
      <c r="G23" s="9"/>
      <c r="H23" s="9"/>
      <c r="I23" s="9"/>
      <c r="J23" s="9"/>
      <c r="K23" s="9"/>
      <c r="L23" s="9"/>
      <c r="M23" s="9"/>
    </row>
    <row r="24" spans="1:13" ht="12.75">
      <c r="A24" s="20"/>
      <c r="B24" s="20" t="s">
        <v>0</v>
      </c>
      <c r="C24" s="20" t="s">
        <v>1</v>
      </c>
      <c r="D24" s="20" t="s">
        <v>2</v>
      </c>
      <c r="E24" s="20" t="s">
        <v>3</v>
      </c>
      <c r="F24" s="20" t="s">
        <v>4</v>
      </c>
      <c r="G24" s="20"/>
      <c r="H24" s="20" t="s">
        <v>5</v>
      </c>
      <c r="I24" s="20" t="s">
        <v>6</v>
      </c>
      <c r="J24" s="20" t="s">
        <v>7</v>
      </c>
      <c r="K24" s="20" t="s">
        <v>8</v>
      </c>
      <c r="L24" s="20" t="s">
        <v>9</v>
      </c>
      <c r="M24" s="20" t="s">
        <v>10</v>
      </c>
    </row>
    <row r="25" spans="1:13" ht="12.75">
      <c r="A25" s="9" t="s">
        <v>30</v>
      </c>
      <c r="B25" s="12"/>
      <c r="C25" s="9">
        <v>1</v>
      </c>
      <c r="D25" s="9">
        <v>0.7</v>
      </c>
      <c r="E25" s="9">
        <v>0.95</v>
      </c>
      <c r="F25" s="10">
        <f>+B25*C25/D25/E25</f>
        <v>0</v>
      </c>
      <c r="H25" s="12"/>
      <c r="I25">
        <f>+H25*0.5</f>
        <v>0</v>
      </c>
      <c r="J25" s="2">
        <f aca="true" t="shared" si="0" ref="J25:J31">+F25-I25</f>
        <v>0</v>
      </c>
      <c r="K25" s="3">
        <f>27154.2876*J25</f>
        <v>0</v>
      </c>
      <c r="L25" s="13"/>
      <c r="M25" s="3">
        <f>+K25*L25</f>
        <v>0</v>
      </c>
    </row>
    <row r="26" spans="1:1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17"/>
      <c r="L26" s="18"/>
      <c r="M26" s="17"/>
    </row>
    <row r="27" spans="1:13" ht="12.75">
      <c r="A27" s="9" t="s">
        <v>31</v>
      </c>
      <c r="B27" s="9">
        <f>+B25</f>
        <v>0</v>
      </c>
      <c r="C27" s="9">
        <v>0.8</v>
      </c>
      <c r="D27" s="9">
        <v>0.7</v>
      </c>
      <c r="E27" s="9">
        <v>0.95</v>
      </c>
      <c r="F27" s="10">
        <f>+B27*C27/D27/E27</f>
        <v>0</v>
      </c>
      <c r="H27" s="9">
        <f>+H25</f>
        <v>0</v>
      </c>
      <c r="I27">
        <f>+H27*0.5</f>
        <v>0</v>
      </c>
      <c r="J27" s="2">
        <f t="shared" si="0"/>
        <v>0</v>
      </c>
      <c r="K27" s="3">
        <f>27154.2876*J27</f>
        <v>0</v>
      </c>
      <c r="L27" s="13"/>
      <c r="M27" s="3">
        <f>+K27*L27</f>
        <v>0</v>
      </c>
    </row>
    <row r="28" spans="1:13" ht="12.75">
      <c r="A28" s="9"/>
      <c r="B28" s="9"/>
      <c r="C28" s="9"/>
      <c r="D28" s="9"/>
      <c r="E28" s="9"/>
      <c r="F28" s="9"/>
      <c r="H28" s="9"/>
      <c r="J28" s="2"/>
      <c r="K28" s="5"/>
      <c r="L28" s="13"/>
      <c r="M28" s="5"/>
    </row>
    <row r="29" spans="1:13" ht="12.75">
      <c r="A29" s="9" t="s">
        <v>32</v>
      </c>
      <c r="B29" s="9">
        <f>+B25</f>
        <v>0</v>
      </c>
      <c r="C29" s="9">
        <v>0.8</v>
      </c>
      <c r="D29" s="9">
        <v>0.7</v>
      </c>
      <c r="E29" s="9">
        <v>0.95</v>
      </c>
      <c r="F29" s="10">
        <f>+B29*C29/D29/E29</f>
        <v>0</v>
      </c>
      <c r="H29" s="9">
        <f>+H25</f>
        <v>0</v>
      </c>
      <c r="I29">
        <f>+H29*0.5</f>
        <v>0</v>
      </c>
      <c r="J29" s="2">
        <f t="shared" si="0"/>
        <v>0</v>
      </c>
      <c r="K29" s="3">
        <f>27154.2876*J29</f>
        <v>0</v>
      </c>
      <c r="L29" s="13"/>
      <c r="M29" s="3">
        <f>+K29*L29</f>
        <v>0</v>
      </c>
    </row>
    <row r="30" spans="1:13" ht="12.75">
      <c r="A30" s="9"/>
      <c r="B30" s="9"/>
      <c r="C30" s="9"/>
      <c r="D30" s="9"/>
      <c r="E30" s="9"/>
      <c r="F30" s="9"/>
      <c r="H30" s="9"/>
      <c r="J30" s="2"/>
      <c r="K30" s="5"/>
      <c r="L30" s="13"/>
      <c r="M30" s="5"/>
    </row>
    <row r="31" spans="1:13" ht="12.75">
      <c r="A31" s="9" t="s">
        <v>33</v>
      </c>
      <c r="B31" s="9">
        <f>+B25</f>
        <v>0</v>
      </c>
      <c r="C31" s="11">
        <v>0.7</v>
      </c>
      <c r="D31" s="9">
        <v>0.7</v>
      </c>
      <c r="E31" s="9">
        <v>0.95</v>
      </c>
      <c r="F31" s="10">
        <f>+B31*C31/D31/E31</f>
        <v>0</v>
      </c>
      <c r="H31" s="9">
        <f>+H25</f>
        <v>0</v>
      </c>
      <c r="I31">
        <f>+H31*0.5</f>
        <v>0</v>
      </c>
      <c r="J31" s="2">
        <f t="shared" si="0"/>
        <v>0</v>
      </c>
      <c r="K31" s="3">
        <f>27154.2876*J31</f>
        <v>0</v>
      </c>
      <c r="L31" s="13"/>
      <c r="M31" s="3">
        <f>+K31*L31</f>
        <v>0</v>
      </c>
    </row>
    <row r="32" ht="12.75">
      <c r="M32" s="5"/>
    </row>
    <row r="33" spans="12:13" ht="12.75">
      <c r="L33" s="6" t="s">
        <v>12</v>
      </c>
      <c r="M33" s="5">
        <f>SUM(M25:M31)</f>
        <v>0</v>
      </c>
    </row>
    <row r="34" spans="12:13" ht="12.75">
      <c r="L34" s="6" t="s">
        <v>11</v>
      </c>
      <c r="M34">
        <v>244</v>
      </c>
    </row>
    <row r="35" spans="12:13" ht="12.75">
      <c r="L35" s="6" t="s">
        <v>119</v>
      </c>
      <c r="M35" s="7">
        <f>+M33*0.85</f>
        <v>0</v>
      </c>
    </row>
    <row r="37" spans="1:16" ht="12.75">
      <c r="A37" s="9" t="s">
        <v>13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.75">
      <c r="A39" s="14" t="s">
        <v>15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.75">
      <c r="A41" s="9" t="s">
        <v>14</v>
      </c>
      <c r="B41" s="9" t="s">
        <v>26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.75">
      <c r="A42" s="9" t="s">
        <v>1</v>
      </c>
      <c r="B42" s="9" t="s">
        <v>16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.75">
      <c r="A43" s="9" t="s">
        <v>2</v>
      </c>
      <c r="B43" s="9" t="s">
        <v>24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.75">
      <c r="A44" s="9" t="s">
        <v>3</v>
      </c>
      <c r="B44" s="9" t="s">
        <v>17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.75">
      <c r="A45" s="9" t="s">
        <v>4</v>
      </c>
      <c r="B45" s="9" t="s">
        <v>18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.75">
      <c r="A46" s="9" t="s">
        <v>5</v>
      </c>
      <c r="B46" s="9" t="s">
        <v>27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.75">
      <c r="A47" s="9" t="s">
        <v>6</v>
      </c>
      <c r="B47" s="9" t="s">
        <v>22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.75">
      <c r="A48" s="9" t="s">
        <v>7</v>
      </c>
      <c r="B48" s="9" t="s">
        <v>19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9" t="s">
        <v>8</v>
      </c>
      <c r="B49" s="9" t="s">
        <v>20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.75">
      <c r="A50" s="9" t="s">
        <v>9</v>
      </c>
      <c r="B50" s="9" t="s">
        <v>21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2.75">
      <c r="A51" s="9" t="s">
        <v>10</v>
      </c>
      <c r="B51" s="9" t="s">
        <v>25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9"/>
  <sheetViews>
    <sheetView zoomScalePageLayoutView="0" workbookViewId="0" topLeftCell="A1">
      <selection activeCell="I63" sqref="I63"/>
    </sheetView>
  </sheetViews>
  <sheetFormatPr defaultColWidth="9.140625" defaultRowHeight="12.75"/>
  <cols>
    <col min="1" max="1" width="36.140625" style="0" bestFit="1" customWidth="1"/>
    <col min="3" max="3" width="15.7109375" style="0" bestFit="1" customWidth="1"/>
    <col min="5" max="5" width="15.7109375" style="0" bestFit="1" customWidth="1"/>
  </cols>
  <sheetData>
    <row r="3" spans="3:5" ht="12.75">
      <c r="C3" s="1" t="s">
        <v>113</v>
      </c>
      <c r="E3" s="1" t="s">
        <v>113</v>
      </c>
    </row>
    <row r="4" spans="1:5" ht="12.75">
      <c r="A4" s="26" t="s">
        <v>39</v>
      </c>
      <c r="B4" s="21"/>
      <c r="C4" s="27" t="s">
        <v>41</v>
      </c>
      <c r="D4" s="21"/>
      <c r="E4" s="27" t="s">
        <v>40</v>
      </c>
    </row>
    <row r="6" spans="1:5" ht="12.75">
      <c r="A6" t="s">
        <v>42</v>
      </c>
      <c r="C6" s="23">
        <v>32.42</v>
      </c>
      <c r="D6" s="23"/>
      <c r="E6" s="23">
        <v>35.15</v>
      </c>
    </row>
    <row r="7" spans="1:5" ht="12.75">
      <c r="A7" t="s">
        <v>43</v>
      </c>
      <c r="C7" s="23">
        <v>28.28</v>
      </c>
      <c r="D7" s="23"/>
      <c r="E7" s="23">
        <v>38.44</v>
      </c>
    </row>
    <row r="8" spans="1:5" ht="12.75">
      <c r="A8" t="s">
        <v>44</v>
      </c>
      <c r="C8" s="23">
        <v>30.33</v>
      </c>
      <c r="D8" s="23"/>
      <c r="E8" s="23">
        <v>35.85</v>
      </c>
    </row>
    <row r="9" spans="1:5" ht="12.75">
      <c r="A9" t="s">
        <v>45</v>
      </c>
      <c r="C9" s="23">
        <v>30.6</v>
      </c>
      <c r="D9" s="23"/>
      <c r="E9" s="23">
        <v>45.72</v>
      </c>
    </row>
    <row r="10" spans="1:5" ht="12.75">
      <c r="A10" t="s">
        <v>61</v>
      </c>
      <c r="C10" s="23">
        <v>34.72</v>
      </c>
      <c r="D10" s="23"/>
      <c r="E10" s="23">
        <v>33.64</v>
      </c>
    </row>
    <row r="11" spans="1:5" ht="12.75">
      <c r="A11" t="s">
        <v>62</v>
      </c>
      <c r="C11" s="23">
        <v>32.89</v>
      </c>
      <c r="D11" s="23"/>
      <c r="E11" s="23">
        <v>37.41</v>
      </c>
    </row>
    <row r="12" spans="1:5" ht="12.75">
      <c r="A12" t="s">
        <v>63</v>
      </c>
      <c r="C12" s="23">
        <v>32.18</v>
      </c>
      <c r="D12" s="23"/>
      <c r="E12" s="23">
        <v>40.24</v>
      </c>
    </row>
    <row r="13" spans="1:5" ht="12.75">
      <c r="A13" t="s">
        <v>46</v>
      </c>
      <c r="C13" s="23">
        <v>33.27</v>
      </c>
      <c r="D13" s="23"/>
      <c r="E13" s="23">
        <v>32.94</v>
      </c>
    </row>
    <row r="14" spans="1:5" ht="12.75">
      <c r="A14" t="s">
        <v>47</v>
      </c>
      <c r="C14" s="23">
        <v>34.58</v>
      </c>
      <c r="D14" s="23"/>
      <c r="E14" s="23">
        <v>30.06</v>
      </c>
    </row>
    <row r="15" spans="1:5" ht="12.75">
      <c r="A15" t="s">
        <v>48</v>
      </c>
      <c r="C15" s="23">
        <v>32.45</v>
      </c>
      <c r="D15" s="23"/>
      <c r="E15" s="23">
        <v>34.81</v>
      </c>
    </row>
    <row r="16" spans="1:5" ht="12.75">
      <c r="A16" t="s">
        <v>49</v>
      </c>
      <c r="C16" s="23">
        <v>32.82</v>
      </c>
      <c r="D16" s="23"/>
      <c r="E16" s="23">
        <v>33.25</v>
      </c>
    </row>
    <row r="17" spans="1:5" ht="12.75">
      <c r="A17" t="s">
        <v>50</v>
      </c>
      <c r="C17" s="23">
        <v>33.19</v>
      </c>
      <c r="D17" s="23"/>
      <c r="E17" s="23">
        <v>32.91</v>
      </c>
    </row>
    <row r="18" spans="1:5" ht="12.75">
      <c r="A18" t="s">
        <v>51</v>
      </c>
      <c r="C18" s="23">
        <v>33.19</v>
      </c>
      <c r="D18" s="23"/>
      <c r="E18" s="23">
        <v>32.91</v>
      </c>
    </row>
    <row r="19" spans="1:5" ht="12.75">
      <c r="A19" t="s">
        <v>52</v>
      </c>
      <c r="C19" s="23">
        <v>33.19</v>
      </c>
      <c r="D19" s="23"/>
      <c r="E19" s="23">
        <v>32.91</v>
      </c>
    </row>
    <row r="20" spans="1:5" ht="12.75">
      <c r="A20" t="s">
        <v>53</v>
      </c>
      <c r="C20" s="23">
        <v>34.61</v>
      </c>
      <c r="D20" s="23"/>
      <c r="E20" s="23">
        <v>30.03</v>
      </c>
    </row>
    <row r="21" spans="1:5" ht="12.75">
      <c r="A21" t="s">
        <v>54</v>
      </c>
      <c r="C21" s="23">
        <v>34.97</v>
      </c>
      <c r="D21" s="23"/>
      <c r="E21" s="23">
        <v>27.56</v>
      </c>
    </row>
    <row r="22" spans="1:5" ht="12.75">
      <c r="A22" t="s">
        <v>55</v>
      </c>
      <c r="C22" s="23">
        <v>34.84</v>
      </c>
      <c r="D22" s="23"/>
      <c r="E22" s="23">
        <v>31.46</v>
      </c>
    </row>
    <row r="23" spans="1:5" ht="12.75">
      <c r="A23" t="s">
        <v>56</v>
      </c>
      <c r="C23" s="23">
        <v>34.95</v>
      </c>
      <c r="D23" s="23"/>
      <c r="E23" s="23">
        <v>31.3</v>
      </c>
    </row>
    <row r="24" spans="1:5" ht="12.75">
      <c r="A24" t="s">
        <v>57</v>
      </c>
      <c r="C24" s="23">
        <v>33.48</v>
      </c>
      <c r="D24" s="23"/>
      <c r="E24" s="23">
        <v>31.74</v>
      </c>
    </row>
    <row r="25" spans="1:5" ht="12.75">
      <c r="A25" t="s">
        <v>58</v>
      </c>
      <c r="C25" s="23">
        <v>34.95</v>
      </c>
      <c r="D25" s="23"/>
      <c r="E25" s="23">
        <v>31.3</v>
      </c>
    </row>
    <row r="26" spans="1:5" ht="12.75">
      <c r="A26" t="s">
        <v>59</v>
      </c>
      <c r="C26" s="23">
        <v>34.23</v>
      </c>
      <c r="D26" s="23"/>
      <c r="E26" s="23">
        <v>30.1</v>
      </c>
    </row>
    <row r="27" spans="1:5" ht="12.75">
      <c r="A27" t="s">
        <v>60</v>
      </c>
      <c r="C27" s="23">
        <v>35.47</v>
      </c>
      <c r="D27" s="23"/>
      <c r="E27" s="23">
        <v>28.58</v>
      </c>
    </row>
    <row r="28" spans="1:5" ht="12.75">
      <c r="A28" t="s">
        <v>64</v>
      </c>
      <c r="C28" s="23">
        <v>37.38</v>
      </c>
      <c r="D28" s="23"/>
      <c r="E28" s="23">
        <v>32.7</v>
      </c>
    </row>
    <row r="29" spans="1:5" ht="12.75">
      <c r="A29" t="s">
        <v>65</v>
      </c>
      <c r="C29" s="23">
        <v>37.37</v>
      </c>
      <c r="D29" s="23"/>
      <c r="E29" s="23">
        <v>32.7</v>
      </c>
    </row>
    <row r="30" spans="1:5" ht="12.75">
      <c r="A30" t="s">
        <v>66</v>
      </c>
      <c r="C30" s="23">
        <v>36.55</v>
      </c>
      <c r="D30" s="23"/>
      <c r="E30" s="23">
        <v>33.03</v>
      </c>
    </row>
    <row r="31" spans="1:5" ht="12.75">
      <c r="A31" t="s">
        <v>67</v>
      </c>
      <c r="C31" s="23">
        <v>37.3</v>
      </c>
      <c r="D31" s="23"/>
      <c r="E31" s="23">
        <v>28.65</v>
      </c>
    </row>
    <row r="32" spans="1:5" ht="12.75">
      <c r="A32" t="s">
        <v>68</v>
      </c>
      <c r="C32" s="23">
        <v>37.3</v>
      </c>
      <c r="D32" s="23"/>
      <c r="E32" s="23">
        <v>28.65</v>
      </c>
    </row>
    <row r="33" spans="1:5" ht="12.75">
      <c r="A33" t="s">
        <v>69</v>
      </c>
      <c r="C33" s="23">
        <v>37.43</v>
      </c>
      <c r="D33" s="23"/>
      <c r="E33" s="23">
        <v>33.59</v>
      </c>
    </row>
    <row r="34" spans="1:5" ht="12.75">
      <c r="A34" t="s">
        <v>70</v>
      </c>
      <c r="C34" s="23">
        <v>37.09</v>
      </c>
      <c r="D34" s="23"/>
      <c r="E34" s="23">
        <v>31.83</v>
      </c>
    </row>
    <row r="35" spans="1:5" ht="12.75">
      <c r="A35" t="s">
        <v>71</v>
      </c>
      <c r="C35" s="23">
        <v>37.11</v>
      </c>
      <c r="D35" s="23"/>
      <c r="E35" s="23">
        <v>31.83</v>
      </c>
    </row>
    <row r="36" spans="1:5" ht="12.75">
      <c r="A36" t="s">
        <v>72</v>
      </c>
      <c r="C36" s="23">
        <v>36.95</v>
      </c>
      <c r="D36" s="23"/>
      <c r="E36" s="23">
        <v>34.11</v>
      </c>
    </row>
    <row r="37" spans="1:5" ht="12.75">
      <c r="A37" t="s">
        <v>73</v>
      </c>
      <c r="C37" s="23">
        <v>37.04</v>
      </c>
      <c r="D37" s="23"/>
      <c r="E37" s="23">
        <v>36.35</v>
      </c>
    </row>
    <row r="38" spans="1:5" ht="12.75">
      <c r="A38" t="s">
        <v>74</v>
      </c>
      <c r="C38" s="23">
        <v>37.92</v>
      </c>
      <c r="D38" s="23"/>
      <c r="E38" s="23">
        <v>33.06</v>
      </c>
    </row>
    <row r="39" spans="1:5" ht="12.75">
      <c r="A39" t="s">
        <v>75</v>
      </c>
      <c r="C39" s="23">
        <v>37.93</v>
      </c>
      <c r="D39" s="23"/>
      <c r="E39" s="23">
        <v>33.06</v>
      </c>
    </row>
    <row r="40" spans="1:5" ht="12.75">
      <c r="A40" t="s">
        <v>76</v>
      </c>
      <c r="C40" s="23">
        <v>38.11</v>
      </c>
      <c r="D40" s="23"/>
      <c r="E40" s="23">
        <v>32.04</v>
      </c>
    </row>
    <row r="41" spans="1:5" ht="12.75">
      <c r="A41" t="s">
        <v>77</v>
      </c>
      <c r="C41" s="23">
        <v>37.57</v>
      </c>
      <c r="D41" s="23"/>
      <c r="E41" s="23">
        <v>31.43</v>
      </c>
    </row>
    <row r="42" spans="1:5" ht="12.75">
      <c r="A42" t="s">
        <v>78</v>
      </c>
      <c r="C42" s="23">
        <v>37.3</v>
      </c>
      <c r="D42" s="23"/>
      <c r="E42" s="23">
        <v>28.65</v>
      </c>
    </row>
    <row r="43" spans="1:5" ht="12.75">
      <c r="A43" t="s">
        <v>79</v>
      </c>
      <c r="C43" s="23">
        <v>37.05</v>
      </c>
      <c r="D43" s="23"/>
      <c r="E43" s="23">
        <v>38.57</v>
      </c>
    </row>
    <row r="44" spans="1:5" ht="12.75">
      <c r="A44" t="s">
        <v>80</v>
      </c>
      <c r="C44" s="23">
        <v>36.62</v>
      </c>
      <c r="D44" s="23"/>
      <c r="E44" s="23">
        <v>35.04</v>
      </c>
    </row>
    <row r="45" spans="1:5" ht="12.75">
      <c r="A45" t="s">
        <v>81</v>
      </c>
      <c r="C45" s="23">
        <v>38.42</v>
      </c>
      <c r="D45" s="23"/>
      <c r="E45" s="23">
        <v>35.06</v>
      </c>
    </row>
    <row r="46" spans="1:5" ht="12.75">
      <c r="A46" t="s">
        <v>82</v>
      </c>
      <c r="C46" s="23">
        <v>37.96</v>
      </c>
      <c r="D46" s="23"/>
      <c r="E46" s="23">
        <v>33.06</v>
      </c>
    </row>
    <row r="47" spans="1:5" ht="12.75">
      <c r="A47" t="s">
        <v>83</v>
      </c>
      <c r="C47" s="23">
        <v>38.57</v>
      </c>
      <c r="D47" s="23"/>
      <c r="E47" s="23">
        <v>36.18</v>
      </c>
    </row>
    <row r="48" spans="1:5" ht="12.75">
      <c r="A48" t="s">
        <v>84</v>
      </c>
      <c r="C48" s="23">
        <v>38.55</v>
      </c>
      <c r="D48" s="23"/>
      <c r="E48" s="23">
        <v>36.18</v>
      </c>
    </row>
    <row r="49" spans="1:5" ht="12.75">
      <c r="A49" t="s">
        <v>85</v>
      </c>
      <c r="C49" s="23">
        <v>34.57</v>
      </c>
      <c r="D49" s="23"/>
      <c r="E49" s="23">
        <v>28.91</v>
      </c>
    </row>
    <row r="50" spans="1:5" ht="12.75">
      <c r="A50" t="s">
        <v>86</v>
      </c>
      <c r="C50" s="23">
        <v>35.1</v>
      </c>
      <c r="D50" s="23"/>
      <c r="E50" s="23">
        <v>31.14</v>
      </c>
    </row>
    <row r="51" spans="1:5" ht="12.75">
      <c r="A51" t="s">
        <v>87</v>
      </c>
      <c r="C51" s="23">
        <v>34.24</v>
      </c>
      <c r="D51" s="23"/>
      <c r="E51" s="23">
        <v>31.01</v>
      </c>
    </row>
    <row r="52" spans="1:5" ht="12.75">
      <c r="A52" t="s">
        <v>88</v>
      </c>
      <c r="C52" s="23">
        <v>34.24</v>
      </c>
      <c r="D52" s="23"/>
      <c r="E52" s="23">
        <v>31.01</v>
      </c>
    </row>
    <row r="53" spans="1:5" ht="12.75">
      <c r="A53" t="s">
        <v>89</v>
      </c>
      <c r="C53" s="23">
        <v>34.68</v>
      </c>
      <c r="D53" s="23"/>
      <c r="E53" s="23">
        <v>31.92</v>
      </c>
    </row>
    <row r="54" spans="1:5" ht="12.75">
      <c r="A54" t="s">
        <v>90</v>
      </c>
      <c r="C54" s="23">
        <v>35.09</v>
      </c>
      <c r="D54" s="23"/>
      <c r="E54" s="23">
        <v>28.55</v>
      </c>
    </row>
    <row r="55" spans="1:5" ht="12.75">
      <c r="A55" t="s">
        <v>91</v>
      </c>
      <c r="C55" s="23">
        <v>36.28</v>
      </c>
      <c r="D55" s="23"/>
      <c r="E55" s="23">
        <v>28.16</v>
      </c>
    </row>
    <row r="56" spans="1:5" ht="12.75">
      <c r="A56" t="s">
        <v>92</v>
      </c>
      <c r="C56" s="23">
        <v>35.31</v>
      </c>
      <c r="D56" s="23"/>
      <c r="E56" s="23">
        <v>29.94</v>
      </c>
    </row>
    <row r="57" spans="1:5" ht="12.75">
      <c r="A57" t="s">
        <v>93</v>
      </c>
      <c r="C57" s="23">
        <v>36.35</v>
      </c>
      <c r="D57" s="23"/>
      <c r="E57" s="23">
        <v>28.83</v>
      </c>
    </row>
    <row r="58" spans="1:5" ht="12.75">
      <c r="A58" t="s">
        <v>94</v>
      </c>
      <c r="C58" s="23">
        <v>36.38</v>
      </c>
      <c r="D58" s="23"/>
      <c r="E58" s="23">
        <v>27.57</v>
      </c>
    </row>
    <row r="59" spans="1:5" ht="12.75">
      <c r="A59" t="s">
        <v>95</v>
      </c>
      <c r="C59" s="23">
        <v>36.17</v>
      </c>
      <c r="D59" s="23"/>
      <c r="E59" s="23">
        <v>29.34</v>
      </c>
    </row>
    <row r="60" spans="1:5" ht="12.75">
      <c r="A60" t="s">
        <v>112</v>
      </c>
      <c r="C60" s="23">
        <v>36.64</v>
      </c>
      <c r="D60" s="23"/>
      <c r="E60" s="23">
        <v>31.76</v>
      </c>
    </row>
    <row r="61" spans="1:5" ht="12.75">
      <c r="A61" t="s">
        <v>96</v>
      </c>
      <c r="C61" s="23">
        <v>36</v>
      </c>
      <c r="D61" s="23"/>
      <c r="E61" s="23">
        <v>24.61</v>
      </c>
    </row>
    <row r="62" spans="1:5" ht="12.75">
      <c r="A62" t="s">
        <v>97</v>
      </c>
      <c r="C62" s="23">
        <v>36.53</v>
      </c>
      <c r="D62" s="23"/>
      <c r="E62" s="23">
        <v>28.48</v>
      </c>
    </row>
    <row r="63" spans="1:5" ht="12.75">
      <c r="A63" t="s">
        <v>98</v>
      </c>
      <c r="C63" s="23">
        <v>37.41</v>
      </c>
      <c r="D63" s="23"/>
      <c r="E63" s="23">
        <v>28.02</v>
      </c>
    </row>
    <row r="64" spans="1:5" ht="12.75">
      <c r="A64" t="s">
        <v>99</v>
      </c>
      <c r="C64" s="23">
        <v>37.4</v>
      </c>
      <c r="D64" s="23"/>
      <c r="E64" s="23">
        <v>28.02</v>
      </c>
    </row>
    <row r="65" spans="1:5" ht="12.75">
      <c r="A65" t="s">
        <v>100</v>
      </c>
      <c r="C65" s="23">
        <v>36.8</v>
      </c>
      <c r="D65" s="23"/>
      <c r="E65" s="23">
        <v>29.52</v>
      </c>
    </row>
    <row r="66" spans="1:5" ht="12.75">
      <c r="A66" t="s">
        <v>101</v>
      </c>
      <c r="C66" s="23">
        <v>35.32</v>
      </c>
      <c r="D66" s="23"/>
      <c r="E66" s="23">
        <v>30.02</v>
      </c>
    </row>
    <row r="67" spans="1:5" ht="12.75">
      <c r="A67" t="s">
        <v>102</v>
      </c>
      <c r="C67" s="23">
        <v>36.41</v>
      </c>
      <c r="D67" s="23"/>
      <c r="E67" s="23">
        <v>30.02</v>
      </c>
    </row>
    <row r="68" spans="1:5" ht="12.75">
      <c r="A68" t="s">
        <v>103</v>
      </c>
      <c r="C68" s="23">
        <v>37.03</v>
      </c>
      <c r="D68" s="23"/>
      <c r="E68" s="23">
        <v>36.35</v>
      </c>
    </row>
    <row r="69" spans="1:5" ht="12.75">
      <c r="A69" t="s">
        <v>104</v>
      </c>
      <c r="C69" s="23">
        <v>37.03</v>
      </c>
      <c r="D69" s="23"/>
      <c r="E69" s="23">
        <v>36.35</v>
      </c>
    </row>
    <row r="70" spans="1:5" ht="12.75">
      <c r="A70" t="s">
        <v>105</v>
      </c>
      <c r="C70" s="23">
        <v>37.43</v>
      </c>
      <c r="D70" s="23"/>
      <c r="E70" s="23">
        <v>28.02</v>
      </c>
    </row>
    <row r="71" spans="1:5" ht="12.75">
      <c r="A71" t="s">
        <v>106</v>
      </c>
      <c r="C71" s="23">
        <v>37.37</v>
      </c>
      <c r="D71" s="23"/>
      <c r="E71" s="23">
        <v>32.7</v>
      </c>
    </row>
    <row r="72" spans="1:5" ht="12.75">
      <c r="A72" t="s">
        <v>107</v>
      </c>
      <c r="C72" s="23">
        <v>37.51</v>
      </c>
      <c r="D72" s="23"/>
      <c r="E72" s="23">
        <v>31.43</v>
      </c>
    </row>
    <row r="73" spans="1:5" ht="12.75">
      <c r="A73" t="s">
        <v>110</v>
      </c>
      <c r="C73" s="23">
        <v>36.53</v>
      </c>
      <c r="D73" s="23"/>
      <c r="E73" s="23">
        <v>30.74</v>
      </c>
    </row>
    <row r="74" spans="1:5" ht="12.75">
      <c r="A74" t="s">
        <v>108</v>
      </c>
      <c r="C74" s="23">
        <v>38.3</v>
      </c>
      <c r="D74" s="23"/>
      <c r="E74" s="23">
        <v>34.18</v>
      </c>
    </row>
    <row r="75" spans="1:5" ht="12.75">
      <c r="A75" t="s">
        <v>109</v>
      </c>
      <c r="C75" s="23">
        <v>37.07</v>
      </c>
      <c r="D75" s="23"/>
      <c r="E75" s="23">
        <v>38.57</v>
      </c>
    </row>
    <row r="76" spans="1:5" ht="12.75">
      <c r="A76" t="s">
        <v>111</v>
      </c>
      <c r="C76" s="22">
        <v>35.94</v>
      </c>
      <c r="D76" s="22"/>
      <c r="E76" s="22">
        <v>26.43</v>
      </c>
    </row>
    <row r="77" spans="3:5" ht="12.75">
      <c r="C77" s="23"/>
      <c r="D77" s="23"/>
      <c r="E77" s="23"/>
    </row>
    <row r="78" spans="1:5" ht="12.75">
      <c r="A78" s="1" t="s">
        <v>114</v>
      </c>
      <c r="C78" s="25">
        <f>AVERAGE(C6:C77)</f>
        <v>35.693802816901425</v>
      </c>
      <c r="D78" s="24"/>
      <c r="E78" s="25">
        <f>AVERAGE(E6:E77)</f>
        <v>32.192676056338016</v>
      </c>
    </row>
    <row r="79" ht="12.75">
      <c r="A79" s="1" t="s">
        <v>115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Crawford</dc:creator>
  <cp:keywords/>
  <dc:description/>
  <cp:lastModifiedBy>Cash, Tim</cp:lastModifiedBy>
  <cp:lastPrinted>2014-07-07T12:40:36Z</cp:lastPrinted>
  <dcterms:created xsi:type="dcterms:W3CDTF">2009-03-06T11:42:07Z</dcterms:created>
  <dcterms:modified xsi:type="dcterms:W3CDTF">2014-07-09T17:11:38Z</dcterms:modified>
  <cp:category/>
  <cp:version/>
  <cp:contentType/>
  <cp:contentStatus/>
</cp:coreProperties>
</file>