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6608" windowHeight="9432" activeTab="1"/>
  </bookViews>
  <sheets>
    <sheet name="SE upper air" sheetId="1" r:id="rId1"/>
    <sheet name="GA-ASOS-sfc" sheetId="2" r:id="rId2"/>
  </sheets>
  <definedNames/>
  <calcPr fullCalcOnLoad="1"/>
</workbook>
</file>

<file path=xl/sharedStrings.xml><?xml version="1.0" encoding="utf-8"?>
<sst xmlns="http://schemas.openxmlformats.org/spreadsheetml/2006/main" count="191" uniqueCount="108">
  <si>
    <t>ASOS</t>
  </si>
  <si>
    <t>ELEVATIONS</t>
  </si>
  <si>
    <t>INTL</t>
  </si>
  <si>
    <t>DATE</t>
  </si>
  <si>
    <t>(ft)</t>
  </si>
  <si>
    <t>CEILOMETER</t>
  </si>
  <si>
    <t>CITY</t>
  </si>
  <si>
    <t>LOCATION</t>
  </si>
  <si>
    <t>ST</t>
  </si>
  <si>
    <t>WBAN</t>
  </si>
  <si>
    <t>WMO</t>
  </si>
  <si>
    <t>CALL</t>
  </si>
  <si>
    <t xml:space="preserve"> LATITUDE</t>
  </si>
  <si>
    <t>Latitude</t>
  </si>
  <si>
    <t xml:space="preserve"> LONGITUDE</t>
  </si>
  <si>
    <t>Longitude</t>
  </si>
  <si>
    <t>BEGAN</t>
  </si>
  <si>
    <t>PUB</t>
  </si>
  <si>
    <t>TYPE</t>
  </si>
  <si>
    <t>PRESSURE</t>
  </si>
  <si>
    <t>FIELD</t>
  </si>
  <si>
    <t>(m)</t>
  </si>
  <si>
    <t>ALBANY</t>
  </si>
  <si>
    <t>SOUTHWEST GEORGIA REGIONAL AIRPORT</t>
  </si>
  <si>
    <t>GA</t>
  </si>
  <si>
    <t>KABY</t>
  </si>
  <si>
    <t>ABY</t>
  </si>
  <si>
    <t>N</t>
  </si>
  <si>
    <t>W</t>
  </si>
  <si>
    <t>NO</t>
  </si>
  <si>
    <t>FAA</t>
  </si>
  <si>
    <t>ATHENS</t>
  </si>
  <si>
    <t>ATHENS/BEN EPPS AIRPORT</t>
  </si>
  <si>
    <t>KAHN</t>
  </si>
  <si>
    <t>AHN</t>
  </si>
  <si>
    <t>YES</t>
  </si>
  <si>
    <t>NWS</t>
  </si>
  <si>
    <t>ATLANTA</t>
  </si>
  <si>
    <t>HARTSFIELD-JACKSON ATLANTA INTERNATIONAL AIRPORT</t>
  </si>
  <si>
    <t>KATL</t>
  </si>
  <si>
    <t>ATL</t>
  </si>
  <si>
    <t>PEACHTREE CITY-FALCON FIELD AIRPORT</t>
  </si>
  <si>
    <t>KFFC</t>
  </si>
  <si>
    <t>FFC</t>
  </si>
  <si>
    <t>AUGUSTA</t>
  </si>
  <si>
    <t>DANIEL FIELD AIRPORT</t>
  </si>
  <si>
    <t>KDNL</t>
  </si>
  <si>
    <t>DNL</t>
  </si>
  <si>
    <t>BRUNSWICK</t>
  </si>
  <si>
    <t xml:space="preserve">MALCOLM MC KINNON AIRPORT                  </t>
  </si>
  <si>
    <t>KSSI</t>
  </si>
  <si>
    <t>SSI</t>
  </si>
  <si>
    <t>CARTERSVILLE</t>
  </si>
  <si>
    <t>CARTERSVILLE AIRPORT</t>
  </si>
  <si>
    <t>KVPC</t>
  </si>
  <si>
    <t>VPC</t>
  </si>
  <si>
    <t>COLUMBUS</t>
  </si>
  <si>
    <t>COLUMBUS METROPOLITAN AIRPORT</t>
  </si>
  <si>
    <t>KCSG</t>
  </si>
  <si>
    <t>CSG</t>
  </si>
  <si>
    <t>GAINESVILLE</t>
  </si>
  <si>
    <t>LEE GILMER MEMORIAL AIRPORT</t>
  </si>
  <si>
    <t>KGVL</t>
  </si>
  <si>
    <t>GVL</t>
  </si>
  <si>
    <t>MACON</t>
  </si>
  <si>
    <t>MIDDLE GEORGIA REGIONAL AIRPORT</t>
  </si>
  <si>
    <t>KMCN</t>
  </si>
  <si>
    <t>MCN</t>
  </si>
  <si>
    <t>ROME</t>
  </si>
  <si>
    <t>RICHARD B RUSSELL AIRPORT</t>
  </si>
  <si>
    <t>KRMG</t>
  </si>
  <si>
    <t>RMG</t>
  </si>
  <si>
    <t>SAVANNAH</t>
  </si>
  <si>
    <t>SAVANNAH/HILTON HEAD INTERNATIONAL AIRPORT</t>
  </si>
  <si>
    <t>KSAV</t>
  </si>
  <si>
    <t>SAV</t>
  </si>
  <si>
    <t>VALDOSTA</t>
  </si>
  <si>
    <t>VALDOSTA REGIONAL AIRPORT</t>
  </si>
  <si>
    <t>KVLD</t>
  </si>
  <si>
    <t>VLD</t>
  </si>
  <si>
    <t>CHATTANOOGA</t>
  </si>
  <si>
    <t>LOVELL FIELD AIRPORT</t>
  </si>
  <si>
    <t>TN</t>
  </si>
  <si>
    <t>KCHA</t>
  </si>
  <si>
    <t>CHA</t>
  </si>
  <si>
    <t>FL</t>
  </si>
  <si>
    <t>KJAX</t>
  </si>
  <si>
    <t>TALLAHASSEE</t>
  </si>
  <si>
    <t>TALLAHASSEE REGIONAL AIRPORT</t>
  </si>
  <si>
    <t>KTLH</t>
  </si>
  <si>
    <t>TLH</t>
  </si>
  <si>
    <t>Note: Stn Elev above s/l, and add. Info for Date Began, obtained from www.ncdc.noaa.gov Station History Data</t>
  </si>
  <si>
    <t xml:space="preserve">           Blue indicates slight difference between NCDC online station data and the spreadsheet</t>
  </si>
  <si>
    <t>GA surrounding area</t>
  </si>
  <si>
    <t>CHARLESTON, SC</t>
  </si>
  <si>
    <t>KCHS</t>
  </si>
  <si>
    <t>JACKSONVILLE, FL</t>
  </si>
  <si>
    <t>PEACHTREE, GA</t>
  </si>
  <si>
    <t>TALLAHASSEE, FL</t>
  </si>
  <si>
    <t>INTL CALL</t>
  </si>
  <si>
    <t>WMO #</t>
  </si>
  <si>
    <t>Shelter Elev (m)</t>
  </si>
  <si>
    <t xml:space="preserve">Upper air Shelter </t>
  </si>
  <si>
    <t>LATITUDE</t>
  </si>
  <si>
    <t xml:space="preserve">National Weather Service Upper air Stations in Southeastern Region used to generate GA AERMET data </t>
  </si>
  <si>
    <t xml:space="preserve">National Weather Service ASOS Surface Stations in Southeastern Region used to generate GA AERMET data </t>
  </si>
  <si>
    <t>ISH Station Height</t>
  </si>
  <si>
    <t>(PROFBASE)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</si>
</sst>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"/>
    <numFmt numFmtId="168" formatCode="0.000"/>
    <numFmt numFmtId="169" formatCode="0.0"/>
    <numFmt numFmtId="170" formatCode="0.000000"/>
    <numFmt numFmtId="171" formatCode="0.0000000"/>
    <numFmt numFmtId="172" formatCode="0.00000"/>
    <numFmt numFmtId="173" formatCode="[$€-2]\ #,##0.00_);[Red]\([$€-2]\ #,##0.00\)"/>
  </numFmts>
  <fonts count="4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Courier New"/>
      <family val="3"/>
    </font>
    <font>
      <sz val="9"/>
      <name val="Arial"/>
      <family val="0"/>
    </font>
    <font>
      <sz val="9"/>
      <color indexed="10"/>
      <name val="Arial"/>
      <family val="2"/>
    </font>
    <font>
      <sz val="9"/>
      <color indexed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rgb="FFFFFFFF"/>
      </right>
      <top style="medium">
        <color rgb="FFFFFFFF"/>
      </top>
      <bottom style="medium">
        <color rgb="FFFFFFF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15" fontId="3" fillId="0" borderId="0" xfId="0" applyNumberFormat="1" applyFont="1" applyAlignment="1">
      <alignment horizontal="center"/>
    </xf>
    <xf numFmtId="15" fontId="0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10" fillId="0" borderId="1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46" fillId="0" borderId="0" xfId="0" applyFont="1" applyBorder="1" applyAlignment="1">
      <alignment/>
    </xf>
    <xf numFmtId="0" fontId="7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right"/>
    </xf>
    <xf numFmtId="167" fontId="8" fillId="0" borderId="0" xfId="0" applyNumberFormat="1" applyFont="1" applyBorder="1" applyAlignment="1">
      <alignment horizontal="right"/>
    </xf>
    <xf numFmtId="169" fontId="7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47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140625" style="0" customWidth="1"/>
    <col min="2" max="2" width="10.28125" style="0" customWidth="1"/>
    <col min="3" max="3" width="10.57421875" style="0" customWidth="1"/>
    <col min="4" max="4" width="7.28125" style="0" customWidth="1"/>
    <col min="5" max="7" width="6.7109375" style="0" customWidth="1"/>
    <col min="8" max="8" width="7.28125" style="0" customWidth="1"/>
    <col min="9" max="9" width="7.140625" style="0" customWidth="1"/>
    <col min="10" max="10" width="7.28125" style="0" customWidth="1"/>
    <col min="11" max="11" width="7.7109375" style="0" customWidth="1"/>
    <col min="12" max="12" width="7.57421875" style="0" customWidth="1"/>
    <col min="13" max="13" width="8.421875" style="0" customWidth="1"/>
  </cols>
  <sheetData>
    <row r="1" spans="1:3" ht="15">
      <c r="A1" s="22" t="s">
        <v>104</v>
      </c>
      <c r="B1" s="22"/>
      <c r="C1" s="22"/>
    </row>
    <row r="2" spans="1:3" ht="15">
      <c r="A2" s="22"/>
      <c r="B2" s="22"/>
      <c r="C2" s="22"/>
    </row>
    <row r="3" spans="1:14" ht="13.5" thickBot="1">
      <c r="A3" s="5"/>
      <c r="B3" s="5"/>
      <c r="C3" s="5"/>
      <c r="D3" s="45" t="s">
        <v>102</v>
      </c>
      <c r="E3" s="45"/>
      <c r="F3" s="45"/>
      <c r="G3" s="45"/>
      <c r="H3" s="5"/>
      <c r="I3" s="5"/>
      <c r="J3" s="5"/>
      <c r="K3" s="5"/>
      <c r="L3" s="5"/>
      <c r="M3" s="5"/>
      <c r="N3" s="5"/>
    </row>
    <row r="4" spans="1:15" ht="27" thickBot="1">
      <c r="A4" s="24" t="s">
        <v>93</v>
      </c>
      <c r="B4" s="24" t="s">
        <v>99</v>
      </c>
      <c r="C4" s="24" t="s">
        <v>100</v>
      </c>
      <c r="D4" s="27" t="s">
        <v>103</v>
      </c>
      <c r="E4" s="24"/>
      <c r="F4" s="25"/>
      <c r="G4" s="25"/>
      <c r="H4" s="26" t="s">
        <v>13</v>
      </c>
      <c r="I4" s="44" t="s">
        <v>14</v>
      </c>
      <c r="J4" s="44"/>
      <c r="K4" s="44"/>
      <c r="L4" s="44"/>
      <c r="M4" s="28" t="s">
        <v>15</v>
      </c>
      <c r="N4" s="33" t="s">
        <v>101</v>
      </c>
      <c r="O4" s="23"/>
    </row>
    <row r="5" spans="1:14" ht="12.75" customHeight="1">
      <c r="A5" s="29" t="s">
        <v>94</v>
      </c>
      <c r="B5" s="29" t="s">
        <v>95</v>
      </c>
      <c r="C5" s="29">
        <v>72208</v>
      </c>
      <c r="D5" s="30">
        <v>32</v>
      </c>
      <c r="E5" s="30">
        <v>53</v>
      </c>
      <c r="F5" s="30">
        <v>40</v>
      </c>
      <c r="G5" s="30" t="s">
        <v>27</v>
      </c>
      <c r="H5" s="31">
        <f>D5+(E5+F5/60)/60</f>
        <v>32.894444444444446</v>
      </c>
      <c r="I5" s="30">
        <v>-80</v>
      </c>
      <c r="J5" s="30">
        <v>1</v>
      </c>
      <c r="K5" s="30">
        <v>40</v>
      </c>
      <c r="L5" s="30" t="s">
        <v>28</v>
      </c>
      <c r="M5" s="31">
        <f>-I5+(J5+K5/60)/60</f>
        <v>80.02777777777777</v>
      </c>
      <c r="N5" s="32">
        <v>14.2</v>
      </c>
    </row>
    <row r="6" spans="1:14" ht="12.75">
      <c r="A6" s="29" t="s">
        <v>96</v>
      </c>
      <c r="B6" s="29" t="s">
        <v>86</v>
      </c>
      <c r="C6" s="29">
        <v>72206</v>
      </c>
      <c r="D6" s="30">
        <v>30</v>
      </c>
      <c r="E6" s="30">
        <v>29</v>
      </c>
      <c r="F6" s="30">
        <v>38</v>
      </c>
      <c r="G6" s="30" t="s">
        <v>27</v>
      </c>
      <c r="H6" s="31">
        <f>D6+(E6+F6/60)/60</f>
        <v>30.49388888888889</v>
      </c>
      <c r="I6" s="30">
        <v>-81</v>
      </c>
      <c r="J6" s="30">
        <v>41</v>
      </c>
      <c r="K6" s="30">
        <v>52</v>
      </c>
      <c r="L6" s="30" t="s">
        <v>28</v>
      </c>
      <c r="M6" s="31">
        <f>-I6+(J6+K6/60)/60</f>
        <v>81.69777777777777</v>
      </c>
      <c r="N6" s="32">
        <v>7</v>
      </c>
    </row>
    <row r="7" spans="1:14" ht="12.75">
      <c r="A7" s="29" t="s">
        <v>97</v>
      </c>
      <c r="B7" s="29" t="s">
        <v>42</v>
      </c>
      <c r="C7" s="29">
        <v>72215</v>
      </c>
      <c r="D7" s="30">
        <v>33</v>
      </c>
      <c r="E7" s="30">
        <v>21</v>
      </c>
      <c r="F7" s="30">
        <v>48</v>
      </c>
      <c r="G7" s="30" t="s">
        <v>27</v>
      </c>
      <c r="H7" s="31">
        <f>D7+(E7+F7/60)/60</f>
        <v>33.36333333333334</v>
      </c>
      <c r="I7" s="30">
        <v>-84</v>
      </c>
      <c r="J7" s="30">
        <v>34</v>
      </c>
      <c r="K7" s="30">
        <v>7</v>
      </c>
      <c r="L7" s="30" t="s">
        <v>28</v>
      </c>
      <c r="M7" s="31">
        <f>-I7+(J7+K7/60)/60</f>
        <v>84.56861111111111</v>
      </c>
      <c r="N7" s="32">
        <v>244.7</v>
      </c>
    </row>
    <row r="8" spans="1:14" ht="12.75">
      <c r="A8" s="29" t="s">
        <v>98</v>
      </c>
      <c r="B8" s="29" t="s">
        <v>89</v>
      </c>
      <c r="C8" s="29">
        <v>72214</v>
      </c>
      <c r="D8" s="30">
        <v>30</v>
      </c>
      <c r="E8" s="30">
        <v>23</v>
      </c>
      <c r="F8" s="30">
        <v>46</v>
      </c>
      <c r="G8" s="30" t="s">
        <v>27</v>
      </c>
      <c r="H8" s="31">
        <f>D8+(E8+F8/60)/60</f>
        <v>30.39611111111111</v>
      </c>
      <c r="I8" s="30">
        <v>-84</v>
      </c>
      <c r="J8" s="30">
        <v>21</v>
      </c>
      <c r="K8" s="30">
        <v>20</v>
      </c>
      <c r="L8" s="30" t="s">
        <v>28</v>
      </c>
      <c r="M8" s="31">
        <f>-I8+(J8+K8/60)/60</f>
        <v>84.35555555555555</v>
      </c>
      <c r="N8" s="32">
        <v>16</v>
      </c>
    </row>
  </sheetData>
  <sheetProtection/>
  <mergeCells count="2">
    <mergeCell ref="I4:L4"/>
    <mergeCell ref="D3:G3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"/>
  <sheetViews>
    <sheetView tabSelected="1" view="pageBreakPreview" zoomScaleSheetLayoutView="100" zoomScalePageLayoutView="0" workbookViewId="0" topLeftCell="C1">
      <selection activeCell="C8" sqref="A8:IV8"/>
    </sheetView>
  </sheetViews>
  <sheetFormatPr defaultColWidth="9.140625" defaultRowHeight="12.75"/>
  <cols>
    <col min="1" max="1" width="13.140625" style="0" bestFit="1" customWidth="1"/>
    <col min="2" max="2" width="48.8515625" style="0" customWidth="1"/>
    <col min="3" max="3" width="3.421875" style="0" bestFit="1" customWidth="1"/>
    <col min="4" max="4" width="6.7109375" style="0" bestFit="1" customWidth="1"/>
    <col min="5" max="5" width="6.7109375" style="0" customWidth="1"/>
    <col min="6" max="6" width="6.00390625" style="8" bestFit="1" customWidth="1"/>
    <col min="7" max="7" width="5.8515625" style="0" hidden="1" customWidth="1"/>
    <col min="8" max="8" width="4.140625" style="0" hidden="1" customWidth="1"/>
    <col min="9" max="10" width="3.00390625" style="0" hidden="1" customWidth="1"/>
    <col min="11" max="11" width="2.28125" style="0" hidden="1" customWidth="1"/>
    <col min="12" max="12" width="9.421875" style="8" customWidth="1"/>
    <col min="13" max="13" width="3.8515625" style="0" hidden="1" customWidth="1"/>
    <col min="14" max="15" width="3.00390625" style="0" hidden="1" customWidth="1"/>
    <col min="16" max="16" width="2.57421875" style="0" hidden="1" customWidth="1"/>
    <col min="17" max="17" width="9.57421875" style="8" customWidth="1"/>
    <col min="18" max="18" width="10.00390625" style="0" bestFit="1" customWidth="1"/>
    <col min="19" max="19" width="4.8515625" style="0" hidden="1" customWidth="1"/>
    <col min="20" max="20" width="5.7109375" style="40" bestFit="1" customWidth="1"/>
    <col min="21" max="21" width="16.28125" style="38" customWidth="1"/>
    <col min="22" max="22" width="17.7109375" style="34" customWidth="1"/>
    <col min="23" max="23" width="12.7109375" style="0" hidden="1" customWidth="1"/>
    <col min="24" max="24" width="12.8515625" style="0" hidden="1" customWidth="1"/>
    <col min="25" max="25" width="6.28125" style="0" hidden="1" customWidth="1"/>
  </cols>
  <sheetData>
    <row r="1" ht="15">
      <c r="A1" s="22" t="s">
        <v>105</v>
      </c>
    </row>
    <row r="2" ht="15">
      <c r="A2" s="22"/>
    </row>
    <row r="3" spans="1:24" s="5" customFormat="1" ht="12.75">
      <c r="A3" s="1"/>
      <c r="B3" s="2"/>
      <c r="C3" s="1"/>
      <c r="D3" s="1"/>
      <c r="E3" s="1"/>
      <c r="F3" s="3"/>
      <c r="G3" s="1"/>
      <c r="H3" s="1"/>
      <c r="I3" s="1"/>
      <c r="J3" s="1"/>
      <c r="K3" s="1"/>
      <c r="L3" s="3"/>
      <c r="M3" s="8"/>
      <c r="N3" s="1"/>
      <c r="O3" s="1"/>
      <c r="P3" s="1"/>
      <c r="Q3" s="3"/>
      <c r="R3" s="1" t="s">
        <v>0</v>
      </c>
      <c r="S3" s="1"/>
      <c r="T3" s="41"/>
      <c r="U3" s="4"/>
      <c r="V3" s="34"/>
      <c r="W3" s="6" t="s">
        <v>1</v>
      </c>
      <c r="X3" s="6"/>
    </row>
    <row r="4" spans="1:25" s="5" customFormat="1" ht="12.75">
      <c r="A4" s="6"/>
      <c r="F4" s="7" t="s">
        <v>2</v>
      </c>
      <c r="L4" s="8"/>
      <c r="P4" s="6"/>
      <c r="Q4" s="9"/>
      <c r="R4" s="10" t="s">
        <v>3</v>
      </c>
      <c r="T4" s="41"/>
      <c r="U4" s="10" t="s">
        <v>106</v>
      </c>
      <c r="V4" s="39" t="s">
        <v>106</v>
      </c>
      <c r="W4" s="10" t="s">
        <v>4</v>
      </c>
      <c r="X4" s="6" t="s">
        <v>5</v>
      </c>
      <c r="Y4" s="10"/>
    </row>
    <row r="5" spans="1:25" s="5" customFormat="1" ht="12.75">
      <c r="A5" s="6" t="s">
        <v>6</v>
      </c>
      <c r="B5" s="6" t="s">
        <v>7</v>
      </c>
      <c r="C5" s="11" t="s">
        <v>8</v>
      </c>
      <c r="D5" s="10" t="s">
        <v>9</v>
      </c>
      <c r="E5" s="10" t="s">
        <v>10</v>
      </c>
      <c r="F5" s="7" t="s">
        <v>11</v>
      </c>
      <c r="G5" s="10" t="s">
        <v>11</v>
      </c>
      <c r="H5" s="6" t="s">
        <v>12</v>
      </c>
      <c r="L5" s="8" t="s">
        <v>13</v>
      </c>
      <c r="M5" s="6" t="s">
        <v>14</v>
      </c>
      <c r="N5" s="6"/>
      <c r="O5" s="6"/>
      <c r="Q5" s="8" t="s">
        <v>15</v>
      </c>
      <c r="R5" s="10" t="s">
        <v>16</v>
      </c>
      <c r="S5" s="10" t="s">
        <v>17</v>
      </c>
      <c r="T5" s="42" t="s">
        <v>18</v>
      </c>
      <c r="U5" s="10"/>
      <c r="V5" s="35" t="s">
        <v>107</v>
      </c>
      <c r="W5" s="10" t="s">
        <v>19</v>
      </c>
      <c r="Y5" s="10" t="s">
        <v>20</v>
      </c>
    </row>
    <row r="6" spans="21:22" ht="12.75">
      <c r="U6" s="38" t="s">
        <v>4</v>
      </c>
      <c r="V6" s="35" t="s">
        <v>21</v>
      </c>
    </row>
    <row r="7" spans="1:25" s="17" customFormat="1" ht="12.75">
      <c r="A7" s="12" t="s">
        <v>22</v>
      </c>
      <c r="B7" s="12" t="s">
        <v>23</v>
      </c>
      <c r="C7" s="13" t="s">
        <v>24</v>
      </c>
      <c r="D7" s="14">
        <v>13869</v>
      </c>
      <c r="E7" s="14">
        <v>72216</v>
      </c>
      <c r="F7" s="15" t="s">
        <v>25</v>
      </c>
      <c r="G7" s="12" t="s">
        <v>26</v>
      </c>
      <c r="H7" s="14">
        <v>31</v>
      </c>
      <c r="I7" s="14">
        <v>32</v>
      </c>
      <c r="J7" s="14">
        <v>8</v>
      </c>
      <c r="K7" s="14" t="s">
        <v>27</v>
      </c>
      <c r="L7" s="16">
        <f aca="true" t="shared" si="0" ref="L7:L19">H7+(I7+J7/60)/60</f>
        <v>31.535555555555554</v>
      </c>
      <c r="M7" s="14">
        <v>-84</v>
      </c>
      <c r="N7" s="14">
        <v>11</v>
      </c>
      <c r="O7" s="14">
        <v>40</v>
      </c>
      <c r="P7" s="14" t="s">
        <v>28</v>
      </c>
      <c r="Q7" s="16">
        <f aca="true" t="shared" si="1" ref="Q7:Q19">-M7+(N7+O7/60)/60</f>
        <v>84.19444444444444</v>
      </c>
      <c r="R7" s="17">
        <v>20010117</v>
      </c>
      <c r="S7" s="18" t="s">
        <v>29</v>
      </c>
      <c r="T7" s="43" t="s">
        <v>30</v>
      </c>
      <c r="U7" s="38">
        <v>193</v>
      </c>
      <c r="V7" s="36">
        <f aca="true" t="shared" si="2" ref="V7:V21">U7/3.281</f>
        <v>58.8235294117647</v>
      </c>
      <c r="W7" s="19">
        <v>207</v>
      </c>
      <c r="X7">
        <v>193</v>
      </c>
      <c r="Y7" s="19">
        <v>197</v>
      </c>
    </row>
    <row r="8" spans="1:25" s="17" customFormat="1" ht="12.75">
      <c r="A8" s="12" t="s">
        <v>31</v>
      </c>
      <c r="B8" s="12" t="s">
        <v>32</v>
      </c>
      <c r="C8" s="13" t="s">
        <v>24</v>
      </c>
      <c r="D8" s="14">
        <v>13873</v>
      </c>
      <c r="E8" s="14">
        <v>72311</v>
      </c>
      <c r="F8" s="15" t="s">
        <v>33</v>
      </c>
      <c r="G8" s="12" t="s">
        <v>34</v>
      </c>
      <c r="H8" s="14">
        <v>33</v>
      </c>
      <c r="I8" s="14">
        <v>56</v>
      </c>
      <c r="J8" s="14">
        <v>54</v>
      </c>
      <c r="K8" s="14" t="s">
        <v>27</v>
      </c>
      <c r="L8" s="16">
        <f t="shared" si="0"/>
        <v>33.94833333333333</v>
      </c>
      <c r="M8" s="14">
        <v>-83</v>
      </c>
      <c r="N8" s="14">
        <v>19</v>
      </c>
      <c r="O8" s="14">
        <v>36</v>
      </c>
      <c r="P8" s="14" t="s">
        <v>28</v>
      </c>
      <c r="Q8" s="16">
        <f t="shared" si="1"/>
        <v>83.32666666666667</v>
      </c>
      <c r="R8" s="17">
        <v>19960201</v>
      </c>
      <c r="S8" s="18" t="s">
        <v>35</v>
      </c>
      <c r="T8" s="43" t="s">
        <v>36</v>
      </c>
      <c r="U8" s="38">
        <v>802</v>
      </c>
      <c r="V8" s="36">
        <f t="shared" si="2"/>
        <v>244.43767144163363</v>
      </c>
      <c r="W8" s="19">
        <v>802</v>
      </c>
      <c r="X8">
        <v>803</v>
      </c>
      <c r="Y8" s="19">
        <v>807</v>
      </c>
    </row>
    <row r="9" spans="1:25" s="17" customFormat="1" ht="12.75">
      <c r="A9" s="12" t="s">
        <v>37</v>
      </c>
      <c r="B9" s="12" t="s">
        <v>38</v>
      </c>
      <c r="C9" s="13" t="s">
        <v>24</v>
      </c>
      <c r="D9" s="14">
        <v>13874</v>
      </c>
      <c r="E9" s="14">
        <v>72219</v>
      </c>
      <c r="F9" s="15" t="s">
        <v>39</v>
      </c>
      <c r="G9" s="12" t="s">
        <v>40</v>
      </c>
      <c r="H9" s="14">
        <v>33</v>
      </c>
      <c r="I9" s="14">
        <v>38</v>
      </c>
      <c r="J9" s="14">
        <v>25</v>
      </c>
      <c r="K9" s="14" t="s">
        <v>27</v>
      </c>
      <c r="L9" s="16">
        <f t="shared" si="0"/>
        <v>33.640277777777776</v>
      </c>
      <c r="M9" s="14">
        <v>-84</v>
      </c>
      <c r="N9" s="14">
        <v>25</v>
      </c>
      <c r="O9" s="14">
        <v>37</v>
      </c>
      <c r="P9" s="14" t="s">
        <v>28</v>
      </c>
      <c r="Q9" s="16">
        <f t="shared" si="1"/>
        <v>84.42694444444444</v>
      </c>
      <c r="R9" s="17">
        <v>19950801</v>
      </c>
      <c r="S9" s="18" t="s">
        <v>35</v>
      </c>
      <c r="T9" s="43" t="s">
        <v>36</v>
      </c>
      <c r="U9" s="38">
        <v>1026</v>
      </c>
      <c r="V9" s="36">
        <f t="shared" si="2"/>
        <v>312.709539774459</v>
      </c>
      <c r="W9" s="19">
        <v>974</v>
      </c>
      <c r="X9">
        <v>1001</v>
      </c>
      <c r="Y9" s="19">
        <v>1026</v>
      </c>
    </row>
    <row r="10" spans="1:25" s="17" customFormat="1" ht="12.75">
      <c r="A10" s="12" t="s">
        <v>37</v>
      </c>
      <c r="B10" s="12" t="s">
        <v>41</v>
      </c>
      <c r="C10" s="13" t="s">
        <v>24</v>
      </c>
      <c r="D10" s="14">
        <v>53819</v>
      </c>
      <c r="E10" s="14">
        <v>72215</v>
      </c>
      <c r="F10" s="15" t="s">
        <v>42</v>
      </c>
      <c r="G10" s="12" t="s">
        <v>43</v>
      </c>
      <c r="H10" s="14">
        <v>33</v>
      </c>
      <c r="I10" s="14">
        <v>21</v>
      </c>
      <c r="J10" s="14">
        <v>19</v>
      </c>
      <c r="K10" s="14" t="s">
        <v>27</v>
      </c>
      <c r="L10" s="16">
        <f t="shared" si="0"/>
        <v>33.35527777777778</v>
      </c>
      <c r="M10" s="14">
        <v>-84</v>
      </c>
      <c r="N10" s="14">
        <v>34</v>
      </c>
      <c r="O10" s="14">
        <v>1</v>
      </c>
      <c r="P10" s="14" t="s">
        <v>28</v>
      </c>
      <c r="Q10" s="16">
        <f t="shared" si="1"/>
        <v>84.56694444444445</v>
      </c>
      <c r="R10" s="17">
        <v>19950927</v>
      </c>
      <c r="S10" s="18" t="s">
        <v>29</v>
      </c>
      <c r="T10" s="43" t="s">
        <v>30</v>
      </c>
      <c r="U10" s="38">
        <v>798</v>
      </c>
      <c r="V10" s="36">
        <f t="shared" si="2"/>
        <v>243.21853093569032</v>
      </c>
      <c r="W10" s="19">
        <v>837</v>
      </c>
      <c r="X10">
        <v>801</v>
      </c>
      <c r="Y10" s="19">
        <v>808</v>
      </c>
    </row>
    <row r="11" spans="1:25" s="17" customFormat="1" ht="12.75">
      <c r="A11" s="12" t="s">
        <v>44</v>
      </c>
      <c r="B11" s="12" t="s">
        <v>45</v>
      </c>
      <c r="C11" s="13" t="s">
        <v>24</v>
      </c>
      <c r="D11" s="14">
        <v>13837</v>
      </c>
      <c r="E11" s="14"/>
      <c r="F11" s="15" t="s">
        <v>46</v>
      </c>
      <c r="G11" s="12" t="s">
        <v>47</v>
      </c>
      <c r="H11" s="14">
        <v>33</v>
      </c>
      <c r="I11" s="14">
        <v>28</v>
      </c>
      <c r="J11" s="14">
        <v>1</v>
      </c>
      <c r="K11" s="14" t="s">
        <v>27</v>
      </c>
      <c r="L11" s="16">
        <f t="shared" si="0"/>
        <v>33.466944444444444</v>
      </c>
      <c r="M11" s="14">
        <v>-82</v>
      </c>
      <c r="N11" s="14">
        <v>2</v>
      </c>
      <c r="O11" s="14">
        <v>19</v>
      </c>
      <c r="P11" s="14" t="s">
        <v>28</v>
      </c>
      <c r="Q11" s="16">
        <f t="shared" si="1"/>
        <v>82.03861111111111</v>
      </c>
      <c r="R11" s="17">
        <v>19951205</v>
      </c>
      <c r="S11" s="18" t="s">
        <v>29</v>
      </c>
      <c r="T11" s="43" t="s">
        <v>30</v>
      </c>
      <c r="U11" s="38">
        <v>423</v>
      </c>
      <c r="V11" s="36">
        <f t="shared" si="2"/>
        <v>128.924108503505</v>
      </c>
      <c r="W11" s="19">
        <v>429</v>
      </c>
      <c r="X11">
        <v>415</v>
      </c>
      <c r="Y11" s="19">
        <v>423</v>
      </c>
    </row>
    <row r="12" spans="1:25" s="17" customFormat="1" ht="12.75">
      <c r="A12" s="12" t="s">
        <v>48</v>
      </c>
      <c r="B12" s="12" t="s">
        <v>49</v>
      </c>
      <c r="C12" s="13" t="s">
        <v>24</v>
      </c>
      <c r="D12" s="14">
        <v>13878</v>
      </c>
      <c r="E12" s="14"/>
      <c r="F12" s="15" t="s">
        <v>50</v>
      </c>
      <c r="G12" s="12" t="s">
        <v>51</v>
      </c>
      <c r="H12" s="14">
        <v>31</v>
      </c>
      <c r="I12" s="14">
        <v>15</v>
      </c>
      <c r="J12" s="14">
        <v>6</v>
      </c>
      <c r="K12" s="14" t="s">
        <v>27</v>
      </c>
      <c r="L12" s="16">
        <f t="shared" si="0"/>
        <v>31.251666666666665</v>
      </c>
      <c r="M12" s="14">
        <v>-81</v>
      </c>
      <c r="N12" s="14">
        <v>23</v>
      </c>
      <c r="O12" s="14">
        <v>29</v>
      </c>
      <c r="P12" s="14" t="s">
        <v>28</v>
      </c>
      <c r="Q12" s="16">
        <f t="shared" si="1"/>
        <v>81.39138888888888</v>
      </c>
      <c r="R12" s="17">
        <v>20001025</v>
      </c>
      <c r="S12" s="18" t="s">
        <v>29</v>
      </c>
      <c r="T12" s="43" t="s">
        <v>30</v>
      </c>
      <c r="U12" s="38">
        <v>24</v>
      </c>
      <c r="V12" s="36">
        <f t="shared" si="2"/>
        <v>7.31484303565986</v>
      </c>
      <c r="W12" s="19">
        <v>23</v>
      </c>
      <c r="X12">
        <v>22</v>
      </c>
      <c r="Y12" s="19">
        <v>20</v>
      </c>
    </row>
    <row r="13" spans="1:25" s="17" customFormat="1" ht="12.75">
      <c r="A13" s="20" t="s">
        <v>52</v>
      </c>
      <c r="B13" s="20" t="s">
        <v>53</v>
      </c>
      <c r="C13" s="13" t="s">
        <v>24</v>
      </c>
      <c r="D13" s="14">
        <v>53873</v>
      </c>
      <c r="E13" s="14"/>
      <c r="F13" s="15" t="s">
        <v>54</v>
      </c>
      <c r="G13" s="20" t="s">
        <v>55</v>
      </c>
      <c r="H13" s="14">
        <v>34</v>
      </c>
      <c r="I13" s="14">
        <v>7</v>
      </c>
      <c r="J13" s="14">
        <v>23</v>
      </c>
      <c r="K13" s="14" t="s">
        <v>27</v>
      </c>
      <c r="L13" s="16">
        <f t="shared" si="0"/>
        <v>34.12305555555555</v>
      </c>
      <c r="M13" s="14">
        <v>-84</v>
      </c>
      <c r="N13" s="14">
        <v>50</v>
      </c>
      <c r="O13" s="14">
        <v>55</v>
      </c>
      <c r="P13" s="14" t="s">
        <v>28</v>
      </c>
      <c r="Q13" s="16">
        <f t="shared" si="1"/>
        <v>84.84861111111111</v>
      </c>
      <c r="R13" s="17">
        <v>20000322</v>
      </c>
      <c r="S13" s="18" t="s">
        <v>29</v>
      </c>
      <c r="T13" s="43" t="s">
        <v>30</v>
      </c>
      <c r="U13" s="38">
        <v>763</v>
      </c>
      <c r="V13" s="36">
        <f t="shared" si="2"/>
        <v>232.55105150868636</v>
      </c>
      <c r="W13" s="19">
        <v>743</v>
      </c>
      <c r="X13">
        <v>757</v>
      </c>
      <c r="Y13" s="19">
        <v>763</v>
      </c>
    </row>
    <row r="14" spans="1:25" s="17" customFormat="1" ht="12.75">
      <c r="A14" s="12" t="s">
        <v>56</v>
      </c>
      <c r="B14" s="12" t="s">
        <v>57</v>
      </c>
      <c r="C14" s="13" t="s">
        <v>24</v>
      </c>
      <c r="D14" s="14">
        <v>93842</v>
      </c>
      <c r="E14" s="14"/>
      <c r="F14" s="15" t="s">
        <v>58</v>
      </c>
      <c r="G14" s="12" t="s">
        <v>59</v>
      </c>
      <c r="H14" s="14">
        <v>32</v>
      </c>
      <c r="I14" s="14">
        <v>30</v>
      </c>
      <c r="J14" s="14">
        <v>58</v>
      </c>
      <c r="K14" s="14" t="s">
        <v>27</v>
      </c>
      <c r="L14" s="16">
        <f t="shared" si="0"/>
        <v>32.51611111111111</v>
      </c>
      <c r="M14" s="14">
        <v>-84</v>
      </c>
      <c r="N14" s="14">
        <v>56</v>
      </c>
      <c r="O14" s="14">
        <v>32</v>
      </c>
      <c r="P14" s="14" t="s">
        <v>28</v>
      </c>
      <c r="Q14" s="16">
        <f t="shared" si="1"/>
        <v>84.94222222222223</v>
      </c>
      <c r="R14" s="17">
        <v>19940501</v>
      </c>
      <c r="S14" s="18" t="s">
        <v>35</v>
      </c>
      <c r="T14" s="43" t="s">
        <v>36</v>
      </c>
      <c r="U14" s="38">
        <v>394</v>
      </c>
      <c r="V14" s="36">
        <f t="shared" si="2"/>
        <v>120.08533983541602</v>
      </c>
      <c r="W14" s="19">
        <v>435</v>
      </c>
      <c r="X14">
        <v>395</v>
      </c>
      <c r="Y14" s="19">
        <v>397</v>
      </c>
    </row>
    <row r="15" spans="1:25" s="17" customFormat="1" ht="12.75">
      <c r="A15" s="12" t="s">
        <v>60</v>
      </c>
      <c r="B15" s="12" t="s">
        <v>61</v>
      </c>
      <c r="C15" s="13" t="s">
        <v>24</v>
      </c>
      <c r="D15" s="14">
        <v>53838</v>
      </c>
      <c r="E15" s="14"/>
      <c r="F15" s="15" t="s">
        <v>62</v>
      </c>
      <c r="G15" s="12" t="s">
        <v>63</v>
      </c>
      <c r="H15" s="14">
        <v>34</v>
      </c>
      <c r="I15" s="14">
        <v>16</v>
      </c>
      <c r="J15" s="14">
        <v>19</v>
      </c>
      <c r="K15" s="14" t="s">
        <v>27</v>
      </c>
      <c r="L15" s="16">
        <f t="shared" si="0"/>
        <v>34.27194444444444</v>
      </c>
      <c r="M15" s="14">
        <v>-83</v>
      </c>
      <c r="N15" s="14">
        <v>49</v>
      </c>
      <c r="O15" s="14">
        <v>49</v>
      </c>
      <c r="P15" s="14" t="s">
        <v>28</v>
      </c>
      <c r="Q15" s="16">
        <f t="shared" si="1"/>
        <v>83.83027777777778</v>
      </c>
      <c r="R15" s="17">
        <v>19951017</v>
      </c>
      <c r="S15" s="18" t="s">
        <v>29</v>
      </c>
      <c r="T15" s="43" t="s">
        <v>30</v>
      </c>
      <c r="U15" s="38">
        <v>1275</v>
      </c>
      <c r="V15" s="36">
        <f t="shared" si="2"/>
        <v>388.60103626943004</v>
      </c>
      <c r="W15" s="19">
        <v>1269</v>
      </c>
      <c r="X15">
        <v>1269</v>
      </c>
      <c r="Y15" s="19">
        <v>1275</v>
      </c>
    </row>
    <row r="16" spans="1:25" s="17" customFormat="1" ht="12.75">
      <c r="A16" s="12" t="s">
        <v>64</v>
      </c>
      <c r="B16" s="12" t="s">
        <v>65</v>
      </c>
      <c r="C16" s="13" t="s">
        <v>24</v>
      </c>
      <c r="D16" s="14">
        <v>3813</v>
      </c>
      <c r="E16" s="14">
        <v>72217</v>
      </c>
      <c r="F16" s="15" t="s">
        <v>66</v>
      </c>
      <c r="G16" s="12" t="s">
        <v>67</v>
      </c>
      <c r="H16" s="14">
        <v>32</v>
      </c>
      <c r="I16" s="14">
        <v>41</v>
      </c>
      <c r="J16" s="14">
        <v>16</v>
      </c>
      <c r="K16" s="14" t="s">
        <v>27</v>
      </c>
      <c r="L16" s="16">
        <f t="shared" si="0"/>
        <v>32.687777777777775</v>
      </c>
      <c r="M16" s="14">
        <v>-83</v>
      </c>
      <c r="N16" s="14">
        <v>39</v>
      </c>
      <c r="O16" s="14">
        <v>16</v>
      </c>
      <c r="P16" s="14" t="s">
        <v>28</v>
      </c>
      <c r="Q16" s="16">
        <f t="shared" si="1"/>
        <v>83.65444444444445</v>
      </c>
      <c r="R16" s="17">
        <v>19940501</v>
      </c>
      <c r="S16" s="18" t="s">
        <v>35</v>
      </c>
      <c r="T16" s="43" t="s">
        <v>36</v>
      </c>
      <c r="U16" s="38">
        <v>362</v>
      </c>
      <c r="V16" s="36">
        <f t="shared" si="2"/>
        <v>110.33221578786954</v>
      </c>
      <c r="W16" s="19">
        <v>359</v>
      </c>
      <c r="X16">
        <v>345</v>
      </c>
      <c r="Y16" s="19">
        <v>354</v>
      </c>
    </row>
    <row r="17" spans="1:25" s="17" customFormat="1" ht="12.75">
      <c r="A17" s="12" t="s">
        <v>68</v>
      </c>
      <c r="B17" s="12" t="s">
        <v>69</v>
      </c>
      <c r="C17" s="13" t="s">
        <v>24</v>
      </c>
      <c r="D17" s="14">
        <v>93801</v>
      </c>
      <c r="E17" s="14">
        <v>72320</v>
      </c>
      <c r="F17" s="15" t="s">
        <v>70</v>
      </c>
      <c r="G17" s="12" t="s">
        <v>71</v>
      </c>
      <c r="H17" s="14">
        <v>34</v>
      </c>
      <c r="I17" s="14">
        <v>20</v>
      </c>
      <c r="J17" s="14">
        <v>52</v>
      </c>
      <c r="K17" s="14" t="s">
        <v>27</v>
      </c>
      <c r="L17" s="16">
        <f t="shared" si="0"/>
        <v>34.34777777777778</v>
      </c>
      <c r="M17" s="14">
        <v>-85</v>
      </c>
      <c r="N17" s="14">
        <v>9</v>
      </c>
      <c r="O17" s="14">
        <v>40</v>
      </c>
      <c r="P17" s="14" t="s">
        <v>28</v>
      </c>
      <c r="Q17" s="16">
        <f t="shared" si="1"/>
        <v>85.16111111111111</v>
      </c>
      <c r="R17" s="17">
        <v>19970331</v>
      </c>
      <c r="S17" s="18" t="s">
        <v>29</v>
      </c>
      <c r="T17" s="43" t="s">
        <v>36</v>
      </c>
      <c r="U17" s="38">
        <v>644</v>
      </c>
      <c r="V17" s="36">
        <f t="shared" si="2"/>
        <v>196.2816214568729</v>
      </c>
      <c r="W17" s="19">
        <v>637</v>
      </c>
      <c r="X17">
        <v>632</v>
      </c>
      <c r="Y17" s="19">
        <v>639</v>
      </c>
    </row>
    <row r="18" spans="1:25" s="17" customFormat="1" ht="12.75">
      <c r="A18" s="12" t="s">
        <v>72</v>
      </c>
      <c r="B18" s="12" t="s">
        <v>73</v>
      </c>
      <c r="C18" s="13" t="s">
        <v>24</v>
      </c>
      <c r="D18" s="14">
        <v>3822</v>
      </c>
      <c r="E18" s="14">
        <v>72207</v>
      </c>
      <c r="F18" s="15" t="s">
        <v>74</v>
      </c>
      <c r="G18" s="12" t="s">
        <v>75</v>
      </c>
      <c r="H18" s="14">
        <v>32</v>
      </c>
      <c r="I18" s="14">
        <v>7</v>
      </c>
      <c r="J18" s="14">
        <v>8</v>
      </c>
      <c r="K18" s="14" t="s">
        <v>27</v>
      </c>
      <c r="L18" s="16">
        <f t="shared" si="0"/>
        <v>32.11888888888889</v>
      </c>
      <c r="M18" s="14">
        <v>-81</v>
      </c>
      <c r="N18" s="14">
        <v>12</v>
      </c>
      <c r="O18" s="14">
        <v>8</v>
      </c>
      <c r="P18" s="14" t="s">
        <v>28</v>
      </c>
      <c r="Q18" s="16">
        <f t="shared" si="1"/>
        <v>81.20222222222222</v>
      </c>
      <c r="R18" s="17">
        <v>19960401</v>
      </c>
      <c r="S18" s="18" t="s">
        <v>35</v>
      </c>
      <c r="T18" s="43" t="s">
        <v>36</v>
      </c>
      <c r="U18" s="38">
        <v>51</v>
      </c>
      <c r="V18" s="36">
        <f t="shared" si="2"/>
        <v>15.544041450777202</v>
      </c>
      <c r="W18" s="19">
        <v>143</v>
      </c>
      <c r="X18">
        <v>28</v>
      </c>
      <c r="Y18" s="19">
        <v>51</v>
      </c>
    </row>
    <row r="19" spans="1:25" s="17" customFormat="1" ht="12.75">
      <c r="A19" s="12" t="s">
        <v>76</v>
      </c>
      <c r="B19" s="12" t="s">
        <v>77</v>
      </c>
      <c r="C19" s="13" t="s">
        <v>24</v>
      </c>
      <c r="D19" s="14">
        <v>93845</v>
      </c>
      <c r="E19" s="14"/>
      <c r="F19" s="15" t="s">
        <v>78</v>
      </c>
      <c r="G19" s="12" t="s">
        <v>79</v>
      </c>
      <c r="H19" s="14">
        <v>30</v>
      </c>
      <c r="I19" s="14">
        <v>46</v>
      </c>
      <c r="J19" s="14">
        <v>57</v>
      </c>
      <c r="K19" s="14" t="s">
        <v>27</v>
      </c>
      <c r="L19" s="16">
        <f t="shared" si="0"/>
        <v>30.7825</v>
      </c>
      <c r="M19" s="14">
        <v>-83</v>
      </c>
      <c r="N19" s="14">
        <v>16</v>
      </c>
      <c r="O19" s="14">
        <v>36</v>
      </c>
      <c r="P19" s="14" t="s">
        <v>28</v>
      </c>
      <c r="Q19" s="16">
        <f t="shared" si="1"/>
        <v>83.27666666666667</v>
      </c>
      <c r="R19" s="17">
        <v>20010227</v>
      </c>
      <c r="S19" s="18" t="s">
        <v>29</v>
      </c>
      <c r="T19" s="43" t="s">
        <v>30</v>
      </c>
      <c r="U19" s="38">
        <v>198</v>
      </c>
      <c r="V19" s="36">
        <f t="shared" si="2"/>
        <v>60.34745504419384</v>
      </c>
      <c r="W19" s="19">
        <v>201</v>
      </c>
      <c r="X19">
        <v>201</v>
      </c>
      <c r="Y19" s="19">
        <v>203</v>
      </c>
    </row>
    <row r="20" spans="1:25" s="17" customFormat="1" ht="12.75">
      <c r="A20" s="12" t="s">
        <v>80</v>
      </c>
      <c r="B20" s="12" t="s">
        <v>81</v>
      </c>
      <c r="C20" s="13" t="s">
        <v>82</v>
      </c>
      <c r="D20" s="14">
        <v>13882</v>
      </c>
      <c r="E20" s="14">
        <v>72324</v>
      </c>
      <c r="F20" s="18" t="s">
        <v>83</v>
      </c>
      <c r="G20" s="12" t="s">
        <v>84</v>
      </c>
      <c r="H20" s="14">
        <v>35</v>
      </c>
      <c r="I20" s="14">
        <v>2</v>
      </c>
      <c r="J20" s="14">
        <v>0</v>
      </c>
      <c r="K20" s="14" t="s">
        <v>27</v>
      </c>
      <c r="L20" s="16">
        <f>H20+(I20+J20/60)/60</f>
        <v>35.03333333333333</v>
      </c>
      <c r="M20" s="14">
        <v>-85</v>
      </c>
      <c r="N20" s="14">
        <v>12</v>
      </c>
      <c r="O20" s="14">
        <v>0</v>
      </c>
      <c r="P20" s="14" t="s">
        <v>28</v>
      </c>
      <c r="Q20" s="16">
        <f>-M20+(N20+O20/60)/60</f>
        <v>85.2</v>
      </c>
      <c r="R20" s="17">
        <v>19950901</v>
      </c>
      <c r="S20" s="18" t="s">
        <v>35</v>
      </c>
      <c r="T20" s="43" t="s">
        <v>36</v>
      </c>
      <c r="U20" s="38">
        <v>688</v>
      </c>
      <c r="V20" s="36">
        <f t="shared" si="2"/>
        <v>209.6921670222493</v>
      </c>
      <c r="W20" s="19">
        <v>691</v>
      </c>
      <c r="X20">
        <v>674</v>
      </c>
      <c r="Y20" s="19">
        <v>682</v>
      </c>
    </row>
    <row r="21" spans="1:25" s="17" customFormat="1" ht="12.75">
      <c r="A21" s="12" t="s">
        <v>87</v>
      </c>
      <c r="B21" s="12" t="s">
        <v>88</v>
      </c>
      <c r="C21" s="13" t="s">
        <v>85</v>
      </c>
      <c r="D21" s="14">
        <v>93805</v>
      </c>
      <c r="E21" s="14">
        <v>72214</v>
      </c>
      <c r="F21" s="18" t="s">
        <v>89</v>
      </c>
      <c r="G21" s="12" t="s">
        <v>90</v>
      </c>
      <c r="H21" s="14">
        <v>30</v>
      </c>
      <c r="I21" s="14">
        <v>23</v>
      </c>
      <c r="J21" s="14">
        <v>35</v>
      </c>
      <c r="K21" s="14" t="s">
        <v>27</v>
      </c>
      <c r="L21" s="16">
        <f>H21+(I21+J21/60)/60</f>
        <v>30.393055555555556</v>
      </c>
      <c r="M21" s="14">
        <v>-84</v>
      </c>
      <c r="N21" s="14">
        <v>21</v>
      </c>
      <c r="O21" s="14">
        <v>12</v>
      </c>
      <c r="P21" s="14" t="s">
        <v>28</v>
      </c>
      <c r="Q21" s="16">
        <f>-M21+(N21+O21/60)/60</f>
        <v>84.35333333333334</v>
      </c>
      <c r="R21" s="17">
        <v>19960401</v>
      </c>
      <c r="S21" s="18" t="s">
        <v>35</v>
      </c>
      <c r="T21" s="43" t="s">
        <v>36</v>
      </c>
      <c r="U21" s="38">
        <v>68</v>
      </c>
      <c r="V21" s="36">
        <f t="shared" si="2"/>
        <v>20.72538860103627</v>
      </c>
      <c r="W21" s="19">
        <v>74</v>
      </c>
      <c r="X21">
        <v>60</v>
      </c>
      <c r="Y21" s="19">
        <v>81</v>
      </c>
    </row>
    <row r="22" spans="1:25" s="17" customFormat="1" ht="12.75">
      <c r="A22" s="12"/>
      <c r="B22" s="12"/>
      <c r="C22" s="13"/>
      <c r="D22" s="14"/>
      <c r="E22" s="14"/>
      <c r="F22" s="18"/>
      <c r="G22" s="12"/>
      <c r="H22" s="14"/>
      <c r="I22" s="14"/>
      <c r="J22" s="14"/>
      <c r="K22" s="14"/>
      <c r="L22" s="16"/>
      <c r="M22" s="14"/>
      <c r="N22" s="14"/>
      <c r="O22" s="14"/>
      <c r="P22" s="14"/>
      <c r="Q22" s="16"/>
      <c r="S22" s="18"/>
      <c r="T22" s="43"/>
      <c r="U22" s="38"/>
      <c r="V22" s="37"/>
      <c r="W22" s="19"/>
      <c r="X22"/>
      <c r="Y22" s="19"/>
    </row>
    <row r="23" ht="12.75">
      <c r="S23" s="21" t="s">
        <v>91</v>
      </c>
    </row>
    <row r="24" ht="12.75">
      <c r="S24" s="21" t="s">
        <v>92</v>
      </c>
    </row>
  </sheetData>
  <sheetProtection/>
  <printOptions/>
  <pageMargins left="0.75" right="0.75" top="1" bottom="1" header="0.5" footer="0.5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 Dept. of Natural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YHuang</dc:creator>
  <cp:keywords/>
  <dc:description/>
  <cp:lastModifiedBy>Yunhee Kim</cp:lastModifiedBy>
  <cp:lastPrinted>2013-05-08T16:07:35Z</cp:lastPrinted>
  <dcterms:created xsi:type="dcterms:W3CDTF">2011-05-17T18:23:25Z</dcterms:created>
  <dcterms:modified xsi:type="dcterms:W3CDTF">2015-12-08T19:54:03Z</dcterms:modified>
  <cp:category/>
  <cp:version/>
  <cp:contentType/>
  <cp:contentStatus/>
</cp:coreProperties>
</file>